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velasco\Documents\"/>
    </mc:Choice>
  </mc:AlternateContent>
  <xr:revisionPtr revIDLastSave="0" documentId="8_{FE8C201C-8E5E-4FBD-B3FA-FED10A42BD09}" xr6:coauthVersionLast="47" xr6:coauthVersionMax="47" xr10:uidLastSave="{00000000-0000-0000-0000-000000000000}"/>
  <bookViews>
    <workbookView xWindow="-120" yWindow="-120" windowWidth="29040" windowHeight="15840" xr2:uid="{F7F8E0C2-ECE8-41DA-9F22-45A1518259C9}"/>
  </bookViews>
  <sheets>
    <sheet name="CAPACITACION" sheetId="1" r:id="rId1"/>
    <sheet name="BIENESTAR" sheetId="7" r:id="rId2"/>
  </sheets>
  <definedNames>
    <definedName name="_xlnm._FilterDatabase" localSheetId="1" hidden="1">BIENESTAR!$B$3:$BC$16</definedName>
    <definedName name="_xlnm._FilterDatabase" localSheetId="0" hidden="1">CAPACITACION!$B$3:$BC$3</definedName>
    <definedName name="Z_50D0FAE0_795E_11D9_B775_0008C7B214A6_.wvu.Rows" localSheetId="1" hidden="1">BIENESTAR!#REF!</definedName>
    <definedName name="Z_50D0FAE0_795E_11D9_B775_0008C7B214A6_.wvu.Rows" localSheetId="0" hidden="1">CAPACITACION!#REF!</definedName>
    <definedName name="Z_EF208068_58A1_47E9_A2A0_AA962022DAB1_.wvu.Rows" localSheetId="1" hidden="1">BIENESTAR!#REF!</definedName>
    <definedName name="Z_EF208068_58A1_47E9_A2A0_AA962022DAB1_.wvu.Rows" localSheetId="0" hidden="1">CAPACITACION!#REF!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61" i="7" l="1"/>
  <c r="AU61" i="7"/>
  <c r="AU59" i="7" s="1"/>
  <c r="AQ61" i="7"/>
  <c r="AQ59" i="7" s="1"/>
  <c r="AM61" i="7"/>
  <c r="AI61" i="7"/>
  <c r="AE61" i="7"/>
  <c r="AA61" i="7"/>
  <c r="W61" i="7"/>
  <c r="S61" i="7"/>
  <c r="S59" i="7" s="1"/>
  <c r="O61" i="7"/>
  <c r="O59" i="7" s="1"/>
  <c r="K61" i="7"/>
  <c r="G61" i="7"/>
  <c r="AY60" i="7"/>
  <c r="AU60" i="7"/>
  <c r="AQ60" i="7"/>
  <c r="AM60" i="7"/>
  <c r="AM59" i="7" s="1"/>
  <c r="AI60" i="7"/>
  <c r="AI59" i="7" s="1"/>
  <c r="AE60" i="7"/>
  <c r="AE59" i="7" s="1"/>
  <c r="AA60" i="7"/>
  <c r="AA59" i="7" s="1"/>
  <c r="W60" i="7"/>
  <c r="W59" i="7" s="1"/>
  <c r="S60" i="7"/>
  <c r="O60" i="7"/>
  <c r="K60" i="7"/>
  <c r="G60" i="7"/>
  <c r="AY59" i="7"/>
  <c r="G59" i="7"/>
  <c r="AY58" i="7"/>
  <c r="AU58" i="7"/>
  <c r="AQ58" i="7"/>
  <c r="AM58" i="7"/>
  <c r="AI58" i="7"/>
  <c r="AE58" i="7"/>
  <c r="AA58" i="7"/>
  <c r="W58" i="7"/>
  <c r="S58" i="7"/>
  <c r="O58" i="7"/>
  <c r="K58" i="7"/>
  <c r="G58" i="7"/>
  <c r="K59" i="7" l="1"/>
  <c r="BC58" i="7" s="1"/>
  <c r="D69" i="1" l="1"/>
  <c r="K71" i="1"/>
  <c r="O71" i="1"/>
  <c r="S71" i="1"/>
  <c r="W71" i="1"/>
  <c r="AA71" i="1"/>
  <c r="AE71" i="1"/>
  <c r="AI71" i="1"/>
  <c r="AM71" i="1"/>
  <c r="AQ71" i="1"/>
  <c r="AU71" i="1"/>
  <c r="AY71" i="1"/>
  <c r="G71" i="1"/>
  <c r="AM69" i="1"/>
  <c r="AU69" i="1"/>
  <c r="AY69" i="1"/>
  <c r="K69" i="1"/>
  <c r="O69" i="1"/>
  <c r="S69" i="1"/>
  <c r="W69" i="1"/>
  <c r="AA69" i="1"/>
  <c r="AE69" i="1"/>
  <c r="AI69" i="1"/>
  <c r="AQ69" i="1"/>
  <c r="G69" i="1"/>
  <c r="AY72" i="1" l="1"/>
  <c r="AY70" i="1" s="1"/>
  <c r="AU72" i="1"/>
  <c r="AU70" i="1" s="1"/>
  <c r="AQ72" i="1"/>
  <c r="AQ70" i="1" s="1"/>
  <c r="AM72" i="1"/>
  <c r="AM70" i="1" s="1"/>
  <c r="AI72" i="1"/>
  <c r="AI70" i="1" s="1"/>
  <c r="AE72" i="1"/>
  <c r="AE70" i="1" s="1"/>
  <c r="AA72" i="1"/>
  <c r="AA70" i="1" s="1"/>
  <c r="W72" i="1"/>
  <c r="W70" i="1" s="1"/>
  <c r="S72" i="1"/>
  <c r="S70" i="1" s="1"/>
  <c r="O72" i="1"/>
  <c r="O70" i="1" s="1"/>
  <c r="K72" i="1"/>
  <c r="K70" i="1" s="1"/>
  <c r="G72" i="1"/>
  <c r="G70" i="1" s="1"/>
  <c r="BC69" i="1" l="1"/>
</calcChain>
</file>

<file path=xl/sharedStrings.xml><?xml version="1.0" encoding="utf-8"?>
<sst xmlns="http://schemas.openxmlformats.org/spreadsheetml/2006/main" count="522" uniqueCount="191">
  <si>
    <t>ACTIVIDAD</t>
  </si>
  <si>
    <t>N/A</t>
  </si>
  <si>
    <t>http://intico28.mailrelay-iv.es/newslink/31825856/3812.html</t>
  </si>
  <si>
    <t xml:space="preserve">Taller de manualidades para Funcionarios - Elaboración de camiseta y sombrero carnavalero </t>
  </si>
  <si>
    <t>CRONOGRAMA DE ACTIVIDADES</t>
  </si>
  <si>
    <t>AREA</t>
  </si>
  <si>
    <t>SOPORTES</t>
  </si>
  <si>
    <t>FECHA REALIZACION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</si>
  <si>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</si>
  <si>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</si>
  <si>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</si>
  <si>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</si>
  <si>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</si>
  <si>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</si>
  <si>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</si>
  <si>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</si>
  <si>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</si>
  <si>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</si>
  <si>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</si>
  <si>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</si>
  <si>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OBSERVACIONES</t>
  </si>
  <si>
    <t>▪Formato de asistencia y evaluación del evento
▪Registro fotografico y publicitario de la actividad
▪Evaluación de eficacia</t>
  </si>
  <si>
    <t>ACTIVIDAD (ACTIVIDADES ARTISTICAS Y CULTURALES/ CAPACITACIÓN INFORMAL EN ARTES Y ARTESANIAS</t>
  </si>
  <si>
    <t>P</t>
  </si>
  <si>
    <t>ACTIVIDADES DE PROMOCIÓN Y PREVENCIÓN DE LA SALUD</t>
  </si>
  <si>
    <t>ACTIVIDADES DEPORTIVAS, RECREATIVAS Y VACACIONALES</t>
  </si>
  <si>
    <t>Postal, video promocional (Solar de MAO) Informe de asistencia de proveedores</t>
  </si>
  <si>
    <t>E</t>
  </si>
  <si>
    <t>Actividad alusiva al día de amor y amistad</t>
  </si>
  <si>
    <t xml:space="preserve">ACTIVIDADES DE PROMOCIÓN A LA EDUCACIÓN </t>
  </si>
  <si>
    <t xml:space="preserve">Feria de estudios </t>
  </si>
  <si>
    <t>PROGRAMA DE INCENTIVOS</t>
  </si>
  <si>
    <t>Otorgar incentivo educativo a funcionarios que cumplan con los requisitos establecidos en el Decreto Distrital 0246 de 21 de junio de 2019.</t>
  </si>
  <si>
    <t>Actividad de reconocimiento dirigido a los funcionarios que se retiran del servicio por pensión de vejez: Placa, video de agradecimiento de la SDGH y compañeros.</t>
  </si>
  <si>
    <t>ACTIVIDADES</t>
  </si>
  <si>
    <t>CUMPLIMIENTO</t>
  </si>
  <si>
    <t>PROGRAMADAS</t>
  </si>
  <si>
    <t>EJECUTADAS</t>
  </si>
  <si>
    <t>REPROGRAMADAS</t>
  </si>
  <si>
    <t xml:space="preserve">Observación: Las actividades descritas están sujetas </t>
  </si>
  <si>
    <t>CAPACITACIONES DISPONIBLES CON CAJACOPI</t>
  </si>
  <si>
    <t>R</t>
  </si>
  <si>
    <t>No. Total  funcionarios</t>
  </si>
  <si>
    <t>9,10,15,16,23 y 24
febrero</t>
  </si>
  <si>
    <t>▪Formato de asistencia y evaluación del evento
▪Registro fotografico y publicitario de la actividad</t>
  </si>
  <si>
    <t>1 y 2 de marzo</t>
  </si>
  <si>
    <t>CONVOCADOS</t>
  </si>
  <si>
    <t>ASISTENTES</t>
  </si>
  <si>
    <t>Jornada de Zumba (4:00 a 6:00 p.m) Martes y Jueves</t>
  </si>
  <si>
    <t>Jornada de aeróbicos (4:00 a 6:00 p.m) Martes y jueves</t>
  </si>
  <si>
    <t>Jornada de baile (4:00 a 6:00 p.m) Miércoles y viernes</t>
  </si>
  <si>
    <t>Torneo de fútbol masculino</t>
  </si>
  <si>
    <t>Convenios Universitarios</t>
  </si>
  <si>
    <t xml:space="preserve">Actividad politica de Integridad - Yo nunca he … </t>
  </si>
  <si>
    <t>Actividad politica de Integridad - La pista</t>
  </si>
  <si>
    <t>Actividad politica de Integridad - Sinestesia</t>
  </si>
  <si>
    <t>Actividad politica de Integridad - El arrastre</t>
  </si>
  <si>
    <t>Actividad politica de Integridad - A flotar</t>
  </si>
  <si>
    <t>Actividad politica de Integridad - Tiro al blanco</t>
  </si>
  <si>
    <t>Actividad politica de Integridad - Relevos</t>
  </si>
  <si>
    <t>Actividad politica de Integridad - Baila tu cuerpo macarena</t>
  </si>
  <si>
    <t>Actividad politica de Integridad - Memoria</t>
  </si>
  <si>
    <t>Actividad politica de Integridad - Equilibrio</t>
  </si>
  <si>
    <t>Actividad politica de Integridad - Origami</t>
  </si>
  <si>
    <t>Actividad politica de Integridad - Muro del orgullo</t>
  </si>
  <si>
    <t>Actividad politica de Integridad - Photobooth</t>
  </si>
  <si>
    <t>26-30/09/2022</t>
  </si>
  <si>
    <t>Día libre a los funcionarios sobresalientes por el día de su cumpleaños</t>
  </si>
  <si>
    <t>Capacitación a los funcionarios de la Oficina de Gestión Documental</t>
  </si>
  <si>
    <t>Calificación definitiva del periodo anual 2021-2022 y la concertación de compromisos del periodo 2022-2023 en el sistema Tipo de Evaluación del Desempeño Laboral - CNSC - VIRTUAL</t>
  </si>
  <si>
    <t>Evaluación de Desempeño Laboral del periodo 2021-2022 y la concertación de compromisos del periodo 2022-2023 - CNSC - VIRTUAL</t>
  </si>
  <si>
    <t>Calificación definitiva del periodo anual 2021 – 2022 y la concertación de compromisos del periodo 2022- 2023 en el sistema tipo de Evaluación del Desempeño Laboral - CNSC - VIRTUAL</t>
  </si>
  <si>
    <t>Socialización y bienvenida para el equipo de Primera Infancia de la Secretaría de Gestión Social en el marco del convenio 288</t>
  </si>
  <si>
    <t>https://tinyurl.com/capacitacion-28-de-enero</t>
  </si>
  <si>
    <t>https://tinyurl.com/capacitacion-EDL-3-de-febrero</t>
  </si>
  <si>
    <t>https://tinyurl.com/Capacitacion-EDL-04-de-feb</t>
  </si>
  <si>
    <t>Carpeta con asistencia y evaluación del evento
Registro fotográfico</t>
  </si>
  <si>
    <t>Capacitación para prevenir el cáncer, dirigida a los rectores de las 155 IED del Distrito de Barranquilla</t>
  </si>
  <si>
    <t>Secretario contigo - visitas a los puestos de trabajo: pendiente seleccionar lugares</t>
  </si>
  <si>
    <t xml:space="preserve">Premiación funcionarios sobresalientes y mejor proyecto de aprendizaje en equipo PAE </t>
  </si>
  <si>
    <t>Sorpresa para hijos de funcionarios</t>
  </si>
  <si>
    <t>Semana de la Integridad - Soy íntegro</t>
  </si>
  <si>
    <t>Inducción al equipo de trabajo de Participación Ciudadana</t>
  </si>
  <si>
    <t xml:space="preserve">JORNADA DE SENSIBILIZACION ENLACES JURIDICOS </t>
  </si>
  <si>
    <t>▪Formato de asistencia y evaluación del evento
▪Registro fotografico</t>
  </si>
  <si>
    <t>Arma tu combo Carnavalero</t>
  </si>
  <si>
    <t>22 al 25 marzo</t>
  </si>
  <si>
    <t>Comité Organización de seguimiento electoral - Secretaría de Gobierno</t>
  </si>
  <si>
    <t>▪Formato de asistencia y evaluación del evento</t>
  </si>
  <si>
    <t>Dinámica Boletas Minipalcos</t>
  </si>
  <si>
    <t>Capacitación Técnicos de Colegio</t>
  </si>
  <si>
    <r>
      <t xml:space="preserve">Politica Administración del Riesgo - </t>
    </r>
    <r>
      <rPr>
        <b/>
        <sz val="11"/>
        <color theme="1"/>
        <rFont val="Arial"/>
        <family val="2"/>
      </rPr>
      <t>Sec. Planeación</t>
    </r>
  </si>
  <si>
    <t>MESA TERRITORIAL DE ACOMPAÑAMIENTO SOCIAL - SECRETARIO DE PLANEACIÓN</t>
  </si>
  <si>
    <t>▪Formato de asistencia</t>
  </si>
  <si>
    <t>16 y 17/ 03 / 2022</t>
  </si>
  <si>
    <t>▪Registro fotografico y publicitario de la actividad</t>
  </si>
  <si>
    <t>▪Registro fotografico y publicitario de la actividad
▪Inscritos actividad</t>
  </si>
  <si>
    <t>NA</t>
  </si>
  <si>
    <r>
      <t xml:space="preserve">Unificación de criterios Actualización Catastral - </t>
    </r>
    <r>
      <rPr>
        <b/>
        <sz val="11"/>
        <color theme="1"/>
        <rFont val="Arial"/>
        <family val="2"/>
      </rPr>
      <t>Gerencia Gestión Catastral</t>
    </r>
  </si>
  <si>
    <t>Día del niño - PRESENCIAL (CINE)</t>
  </si>
  <si>
    <t>Día internacional de la mujer - PRESENCIAL OK</t>
  </si>
  <si>
    <t>Día de la madre - PRESENCIAL OK</t>
  </si>
  <si>
    <t>Capacitación en Tablas de Retención Documental</t>
  </si>
  <si>
    <t>Capacitación de riesgos de gestión con base en la actualización de la Política de Administración de Riesgos de la Alcaldía Distrital de Barranquilla</t>
  </si>
  <si>
    <t>11-15/07/2022</t>
  </si>
  <si>
    <t>Normas de gestión del riesgo que es organizado por el Cuerpo Oficial de Bomberos con el Centro de Formación del Talento Humano del SENA</t>
  </si>
  <si>
    <t>23,24,25 y 31/05/2022</t>
  </si>
  <si>
    <r>
      <t xml:space="preserve">Taller de cultura ciudadana - </t>
    </r>
    <r>
      <rPr>
        <b/>
        <sz val="11"/>
        <color theme="1"/>
        <rFont val="Arial"/>
        <family val="2"/>
      </rPr>
      <t xml:space="preserve">Of. Cultura Ciudadana </t>
    </r>
  </si>
  <si>
    <r>
      <t xml:space="preserve">Herramientas de Gestión Prácticas en la implementación del MIPG - </t>
    </r>
    <r>
      <rPr>
        <b/>
        <sz val="11"/>
        <color theme="1"/>
        <rFont val="Arial"/>
        <family val="2"/>
      </rPr>
      <t>ESAP</t>
    </r>
  </si>
  <si>
    <r>
      <t xml:space="preserve">Ordenamiento Territorial y Catastro Multipropósito - </t>
    </r>
    <r>
      <rPr>
        <b/>
        <sz val="11"/>
        <color theme="1"/>
        <rFont val="Arial"/>
        <family val="2"/>
      </rPr>
      <t>ESAP</t>
    </r>
  </si>
  <si>
    <t>shorturl.at/agtzM</t>
  </si>
  <si>
    <r>
      <t xml:space="preserve">Aporte al acuerdo de paz en la construcción de una paz estable - </t>
    </r>
    <r>
      <rPr>
        <b/>
        <sz val="11"/>
        <color theme="1"/>
        <rFont val="Arial"/>
        <family val="2"/>
      </rPr>
      <t>ESAP</t>
    </r>
  </si>
  <si>
    <r>
      <t xml:space="preserve">Contratación Estatal - </t>
    </r>
    <r>
      <rPr>
        <b/>
        <sz val="11"/>
        <color theme="1"/>
        <rFont val="Arial"/>
        <family val="2"/>
      </rPr>
      <t>ESAP</t>
    </r>
  </si>
  <si>
    <t>Capacitación sobre “El Sistema Tipo de Evaluación del Desempeño Laboral”</t>
  </si>
  <si>
    <t>Capacitación Reportes de Información - Técnicos IED</t>
  </si>
  <si>
    <r>
      <t xml:space="preserve">Socialización ascenso - </t>
    </r>
    <r>
      <rPr>
        <b/>
        <sz val="11"/>
        <color theme="1"/>
        <rFont val="Arial"/>
        <family val="2"/>
      </rPr>
      <t>CNSC</t>
    </r>
  </si>
  <si>
    <r>
      <t xml:space="preserve">SIMO - </t>
    </r>
    <r>
      <rPr>
        <b/>
        <sz val="10"/>
        <rFont val="Arial"/>
        <family val="2"/>
      </rPr>
      <t>CNSC</t>
    </r>
  </si>
  <si>
    <r>
      <t xml:space="preserve">Congreso empleo público - </t>
    </r>
    <r>
      <rPr>
        <b/>
        <sz val="10"/>
        <rFont val="Arial"/>
        <family val="2"/>
      </rPr>
      <t>CNSC</t>
    </r>
  </si>
  <si>
    <t>Capacitación funcionarios discapacitados</t>
  </si>
  <si>
    <r>
      <t xml:space="preserve">Capacitación EDL - </t>
    </r>
    <r>
      <rPr>
        <b/>
        <sz val="11"/>
        <color theme="1"/>
        <rFont val="Arial"/>
        <family val="2"/>
      </rPr>
      <t>CNSC</t>
    </r>
  </si>
  <si>
    <r>
      <t xml:space="preserve">Capacitación jornada de comunicación y sensibilización de la Secretaría de Hacienda, presentación de logros año 2021 y primer semestre 2022 y alineación con los objetivos a lograr en lo que resta del cuatrienio </t>
    </r>
    <r>
      <rPr>
        <b/>
        <sz val="11"/>
        <color theme="1"/>
        <rFont val="Arial"/>
        <family val="2"/>
      </rPr>
      <t>- Sec. Hacienda</t>
    </r>
  </si>
  <si>
    <t>Capacitación rendición de cuentas - Sec. Comunicaciones y planeación</t>
  </si>
  <si>
    <t>Concurso de carrera diplomática y consular</t>
  </si>
  <si>
    <t>na</t>
  </si>
  <si>
    <t>Acta del evento</t>
  </si>
  <si>
    <t>Inducción y reinducción a la administración pública - ESAP</t>
  </si>
  <si>
    <t>FUNCIONARIOS</t>
  </si>
  <si>
    <t>Diplomado ESAP - Seguridad Ciudadana en Colombia</t>
  </si>
  <si>
    <t>▪Divulgación de capacitación</t>
  </si>
  <si>
    <t>▪Divulgación de capacitación
▪Grabación capacitación</t>
  </si>
  <si>
    <t>▪Divulgación de capacitación
▪Publicación redes sociales</t>
  </si>
  <si>
    <t>Jornada de capacitación sobre “el SISTEMA TIPO de Evaluación del Desempeño Laboral” - CNSC</t>
  </si>
  <si>
    <t>Diplomado en política de la ciencia, tecnología y la innovación -ESAP</t>
  </si>
  <si>
    <t>▪Divulgación de capacitación
shorturl.at/ntPRS</t>
  </si>
  <si>
    <t>▪Formato de asistencia y evaluación del evento
▪Evaluación de eficacia</t>
  </si>
  <si>
    <t>Capacitación temas: Modelo LADM COL - Sinic - Difusión de la información - Infraestructura de datos espaciales - Observatorio inmobiliario - Actualización catastral - Conservación catastral - Resolución conjunta - Gerencia Gestión Catastral</t>
  </si>
  <si>
    <t>▪Formato de asistencia y evaluación del evento - FISICO</t>
  </si>
  <si>
    <t>▪Formato de asistencia y evaluación del evento - FISICO
▪Postal</t>
  </si>
  <si>
    <t>29,30/06/2022
1/07/2022</t>
  </si>
  <si>
    <t xml:space="preserve">Visitas Universidades </t>
  </si>
  <si>
    <t>Postales de promoción</t>
  </si>
  <si>
    <t xml:space="preserve">Día del padre </t>
  </si>
  <si>
    <t>Día del hombre - PRESENCIAL</t>
  </si>
  <si>
    <t>Día Nacional del Servidor Público</t>
  </si>
  <si>
    <t>▪Postal difusión y redes sociales</t>
  </si>
  <si>
    <t>POSTAL DIVULGACIÓN - Redes Sociales</t>
  </si>
  <si>
    <t>Dia de la familia (Cajacopi Descanso)</t>
  </si>
  <si>
    <t>Desde 18/07/2022 - hasta 30/11/2022</t>
  </si>
  <si>
    <t>Jornada de BOdycombat(4:00 a 6:00 p.m) Miércoles y viernes</t>
  </si>
  <si>
    <t>13,14 Y 15</t>
  </si>
  <si>
    <t>Taller de manualidades para Funcionarios - Elaboración de camiseta y sombrero carnavalero - GRUPO REGISTRO DE TRÁNSITO</t>
  </si>
  <si>
    <t>Intervenciones clima laboral</t>
  </si>
  <si>
    <t>19/04/2022-24/05/2022</t>
  </si>
  <si>
    <t xml:space="preserve"> </t>
  </si>
  <si>
    <t>Diplomado en Derecho Administrativo ( 120 hr, Universidad Autónoma de Coahuila ) - VIRTUAL</t>
  </si>
  <si>
    <t>Diplomado en Cultura Organizacional ( 120 hr, Universidad Autónoma de Coahuila ) - VIRTUAL</t>
  </si>
  <si>
    <t>Diplomado en Transformación Digital ( 120 hr, Universidad Autónoma de Coahuila ) - VIRTUAL</t>
  </si>
  <si>
    <t>Diplomado en Salud y Seguridad en el Trabajo - ISO 4500:2018 ( 120 hr, Universidad Autónoma de Coahuila ) - VIRTUAL</t>
  </si>
  <si>
    <t>Diplomado en Gestión Pública por Resultados ( 120 hr, Universidad Autónoma de Coahuila ) - VIRTUAL</t>
  </si>
  <si>
    <t>Diplomado en Aspectos Fiscales de la Gestión Publica  ( 120 hr, Universidad Autónoma de Coahuila ) - VIRTUAL</t>
  </si>
  <si>
    <t>Abril a Julio
Viernes 2:00 - 6:00 pm</t>
  </si>
  <si>
    <t>Reunión de coordinación con los integrantes del Comité Jurídico - Organizaciones Sindicales - CAPACITACIÓN CARRERA ADMIN.</t>
  </si>
  <si>
    <t>Capacitación Código Unico Disciplinario, Conflicto de Interés y Acceso a la Información.</t>
  </si>
  <si>
    <t>▪Formato de asistencia - escaneada</t>
  </si>
  <si>
    <t>▪Registro fotografico</t>
  </si>
  <si>
    <t>Proceso único de policía en la infracción urbanística</t>
  </si>
  <si>
    <t>BOMBEROS</t>
  </si>
  <si>
    <t>29 - 30/08/2022</t>
  </si>
  <si>
    <r>
      <t xml:space="preserve">Simulacro curso prueba escrita CNSC - </t>
    </r>
    <r>
      <rPr>
        <b/>
        <sz val="10"/>
        <rFont val="Arial"/>
        <family val="2"/>
      </rPr>
      <t>SUNET / SINDIBA</t>
    </r>
  </si>
  <si>
    <t>Jornada actualización de datos G+</t>
  </si>
  <si>
    <t>n/a</t>
  </si>
  <si>
    <t>▪Formato de asistencia
▪Registro fotografico y publicitario de la actividad
▪Certificado de aprobación</t>
  </si>
  <si>
    <t>Diplomado en Alineación Estrategica  ( 100 hr, FUCOM)</t>
  </si>
  <si>
    <t>Diplomado en Inteligencia Lingüística  ( 100 hr, FUCOM)</t>
  </si>
  <si>
    <t>Diplomado en Neuroliderazgo Ejecutivo ( 100 hr, FUCOM)</t>
  </si>
  <si>
    <t>Diplomado en Confianza y Credibilidad ( 100 hr, FUCOM)</t>
  </si>
  <si>
    <t>Agosto a Octubre
Mar y Jue 2:00 - 6:00 p.m</t>
  </si>
  <si>
    <t>Programa de formación de auditores internos HSEQ normas ISO 9001:2015, ISO 45001:2018, Auditorías Sistema Integrado de Gestión.</t>
  </si>
  <si>
    <t>▪Formato de asistencia
▪Registro fotografico y publicitario de la actividad</t>
  </si>
  <si>
    <t xml:space="preserve">Septiembre y Octubre </t>
  </si>
  <si>
    <t>AGENTES DE CAMBIO</t>
  </si>
  <si>
    <r>
      <t xml:space="preserve">Preparación Pruebas - </t>
    </r>
    <r>
      <rPr>
        <b/>
        <sz val="10"/>
        <rFont val="Arial"/>
        <family val="2"/>
      </rPr>
      <t>CNSC</t>
    </r>
  </si>
  <si>
    <t>Noviembre y Diciembre</t>
  </si>
  <si>
    <t>Actividades de verificación de condiciones de habilitación e Inspección, vigilancia y control a las IPS - Socialización de mejoramiento de procesos.</t>
  </si>
  <si>
    <t>▪Formato de inscritos y aprobados
▪Divulgación de capacitación</t>
  </si>
  <si>
    <t>Taller de manualidades para funcionarios - Muñeco de navidad</t>
  </si>
  <si>
    <t>24 de octubre</t>
  </si>
  <si>
    <t>Actividad de entrega de regalos navideños a funcionarios</t>
  </si>
  <si>
    <t>01/12/22 - 15/12/2022</t>
  </si>
  <si>
    <t>11,12,14/07/2022, 01/12/2022-15/12/2022</t>
  </si>
  <si>
    <t>01/12/2022-15/12/2022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</si>
</sst>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sz val="11"/>
      <color rgb="FF000000"/>
      <name val="Calibri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6" fillId="0" borderId="0" applyNumberFormat="0" applyFill="0" applyBorder="0" applyAlignment="0" applyProtection="0"/>
    <xf numFmtId="0" fontId="1" fillId="0" borderId="0"/>
  </cellStyleXfs>
  <cellXfs count="186">
    <xf numFmtId="0" fontId="0" fillId="0" borderId="0" xfId="0"/>
    <xf numFmtId="0" fontId="4" fillId="0" borderId="0" xfId="0" applyFont="1" applyAlignment="1">
      <alignment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justify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3" fillId="0" borderId="0" xfId="0" applyFont="1"/>
    <xf numFmtId="0" fontId="7" fillId="2" borderId="0" xfId="0" applyFont="1" applyFill="1" applyAlignment="1">
      <alignment horizontal="center" wrapText="1"/>
    </xf>
    <xf numFmtId="0" fontId="4" fillId="0" borderId="23" xfId="0" applyFont="1" applyBorder="1" applyAlignment="1" applyProtection="1">
      <alignment vertical="center" wrapText="1"/>
      <protection locked="0"/>
    </xf>
    <xf numFmtId="0" fontId="4" fillId="0" borderId="26" xfId="0" applyFont="1" applyBorder="1" applyAlignment="1" applyProtection="1">
      <alignment vertical="center" wrapText="1"/>
      <protection locked="0"/>
    </xf>
    <xf numFmtId="0" fontId="7" fillId="2" borderId="1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left" vertical="center"/>
    </xf>
    <xf numFmtId="0" fontId="9" fillId="3" borderId="3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11" fillId="2" borderId="14" xfId="0" applyFont="1" applyFill="1" applyBorder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12" fillId="3" borderId="35" xfId="0" applyFont="1" applyFill="1" applyBorder="1" applyAlignment="1">
      <alignment vertical="center"/>
    </xf>
    <xf numFmtId="0" fontId="13" fillId="5" borderId="35" xfId="0" applyFont="1" applyFill="1" applyBorder="1" applyAlignment="1">
      <alignment horizontal="right" vertical="center" wrapText="1"/>
    </xf>
    <xf numFmtId="0" fontId="13" fillId="5" borderId="37" xfId="0" applyFont="1" applyFill="1" applyBorder="1" applyAlignment="1">
      <alignment horizontal="center" vertical="center" wrapText="1"/>
    </xf>
    <xf numFmtId="0" fontId="13" fillId="5" borderId="38" xfId="0" applyFont="1" applyFill="1" applyBorder="1" applyAlignment="1">
      <alignment horizontal="center" vertical="center" wrapText="1"/>
    </xf>
    <xf numFmtId="0" fontId="13" fillId="5" borderId="3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 applyProtection="1">
      <alignment vertical="center" wrapText="1"/>
      <protection locked="0"/>
    </xf>
    <xf numFmtId="0" fontId="4" fillId="3" borderId="14" xfId="0" applyFont="1" applyFill="1" applyBorder="1" applyAlignment="1">
      <alignment wrapText="1"/>
    </xf>
    <xf numFmtId="0" fontId="4" fillId="3" borderId="35" xfId="0" applyFont="1" applyFill="1" applyBorder="1" applyAlignment="1">
      <alignment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wrapText="1"/>
    </xf>
    <xf numFmtId="0" fontId="4" fillId="3" borderId="29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14" fontId="9" fillId="0" borderId="14" xfId="0" applyNumberFormat="1" applyFont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5" xfId="0" applyFont="1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7" fillId="7" borderId="30" xfId="0" applyFont="1" applyFill="1" applyBorder="1" applyAlignment="1">
      <alignment horizontal="center" vertical="center" wrapText="1"/>
    </xf>
    <xf numFmtId="0" fontId="7" fillId="7" borderId="35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 wrapText="1"/>
    </xf>
    <xf numFmtId="0" fontId="15" fillId="0" borderId="14" xfId="2" applyFont="1" applyBorder="1" applyAlignment="1">
      <alignment horizontal="center" vertical="center" wrapText="1"/>
    </xf>
    <xf numFmtId="0" fontId="4" fillId="4" borderId="35" xfId="0" applyFont="1" applyFill="1" applyBorder="1" applyAlignment="1">
      <alignment vertical="center" wrapText="1"/>
    </xf>
    <xf numFmtId="0" fontId="13" fillId="5" borderId="35" xfId="0" applyFont="1" applyFill="1" applyBorder="1" applyAlignment="1">
      <alignment horizontal="center" vertical="center" wrapText="1"/>
    </xf>
    <xf numFmtId="14" fontId="15" fillId="0" borderId="14" xfId="2" applyNumberFormat="1" applyFont="1" applyBorder="1" applyAlignment="1">
      <alignment horizontal="center" vertical="center"/>
    </xf>
    <xf numFmtId="0" fontId="0" fillId="3" borderId="35" xfId="0" applyFill="1" applyBorder="1" applyAlignment="1">
      <alignment horizontal="center" vertical="center" wrapText="1"/>
    </xf>
    <xf numFmtId="0" fontId="4" fillId="0" borderId="43" xfId="0" applyFont="1" applyBorder="1" applyAlignment="1" applyProtection="1">
      <alignment vertical="center" wrapText="1"/>
      <protection locked="0"/>
    </xf>
    <xf numFmtId="0" fontId="9" fillId="11" borderId="14" xfId="0" applyFont="1" applyFill="1" applyBorder="1" applyAlignment="1">
      <alignment horizontal="center" vertical="center" wrapText="1"/>
    </xf>
    <xf numFmtId="0" fontId="15" fillId="11" borderId="14" xfId="2" applyFont="1" applyFill="1" applyBorder="1" applyAlignment="1">
      <alignment horizontal="center" vertical="center" wrapText="1"/>
    </xf>
    <xf numFmtId="0" fontId="0" fillId="2" borderId="35" xfId="0" applyFill="1" applyBorder="1" applyAlignment="1">
      <alignment vertical="center" wrapText="1"/>
    </xf>
    <xf numFmtId="0" fontId="15" fillId="2" borderId="14" xfId="2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vertical="center" wrapText="1"/>
    </xf>
    <xf numFmtId="0" fontId="0" fillId="2" borderId="35" xfId="0" applyFill="1" applyBorder="1" applyAlignment="1">
      <alignment wrapText="1"/>
    </xf>
    <xf numFmtId="0" fontId="0" fillId="12" borderId="35" xfId="0" applyFill="1" applyBorder="1" applyAlignment="1">
      <alignment vertical="center" wrapText="1"/>
    </xf>
    <xf numFmtId="0" fontId="9" fillId="12" borderId="14" xfId="0" applyFont="1" applyFill="1" applyBorder="1" applyAlignment="1">
      <alignment horizontal="center" vertical="center" wrapText="1"/>
    </xf>
    <xf numFmtId="0" fontId="0" fillId="12" borderId="35" xfId="0" applyFill="1" applyBorder="1" applyAlignment="1">
      <alignment horizontal="left" vertical="center" wrapText="1"/>
    </xf>
    <xf numFmtId="14" fontId="15" fillId="2" borderId="14" xfId="2" applyNumberFormat="1" applyFont="1" applyFill="1" applyBorder="1" applyAlignment="1">
      <alignment horizontal="center" vertical="center" wrapText="1"/>
    </xf>
    <xf numFmtId="0" fontId="15" fillId="12" borderId="14" xfId="2" applyFont="1" applyFill="1" applyBorder="1" applyAlignment="1">
      <alignment horizontal="center" vertical="center" wrapText="1"/>
    </xf>
    <xf numFmtId="14" fontId="15" fillId="12" borderId="14" xfId="2" applyNumberFormat="1" applyFon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 wrapText="1"/>
    </xf>
    <xf numFmtId="0" fontId="0" fillId="12" borderId="35" xfId="0" applyFill="1" applyBorder="1" applyAlignment="1">
      <alignment wrapText="1"/>
    </xf>
    <xf numFmtId="0" fontId="0" fillId="2" borderId="35" xfId="0" applyFill="1" applyBorder="1" applyAlignment="1">
      <alignment horizontal="center" vertical="center" wrapText="1"/>
    </xf>
    <xf numFmtId="0" fontId="0" fillId="11" borderId="35" xfId="0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14" fontId="15" fillId="0" borderId="14" xfId="4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 wrapText="1"/>
    </xf>
    <xf numFmtId="164" fontId="7" fillId="5" borderId="14" xfId="0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3" fillId="5" borderId="3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5" borderId="14" xfId="0" applyNumberFormat="1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22" xfId="0" applyFont="1" applyFill="1" applyBorder="1" applyAlignment="1">
      <alignment horizontal="center" vertical="center" wrapText="1"/>
    </xf>
    <xf numFmtId="0" fontId="4" fillId="8" borderId="3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34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14" fillId="2" borderId="40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64" fontId="7" fillId="5" borderId="27" xfId="0" applyNumberFormat="1" applyFont="1" applyFill="1" applyBorder="1" applyAlignment="1">
      <alignment horizontal="center" vertical="center" wrapText="1"/>
    </xf>
    <xf numFmtId="164" fontId="7" fillId="5" borderId="28" xfId="0" applyNumberFormat="1" applyFont="1" applyFill="1" applyBorder="1" applyAlignment="1">
      <alignment horizontal="center" vertical="center" wrapText="1"/>
    </xf>
    <xf numFmtId="0" fontId="4" fillId="9" borderId="44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4" fillId="9" borderId="43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1" fontId="4" fillId="0" borderId="29" xfId="0" applyNumberFormat="1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0" fontId="7" fillId="5" borderId="7" xfId="0" applyNumberFormat="1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wrapText="1"/>
    </xf>
    <xf numFmtId="0" fontId="4" fillId="5" borderId="34" xfId="0" applyFont="1" applyFill="1" applyBorder="1" applyAlignment="1">
      <alignment wrapText="1"/>
    </xf>
    <xf numFmtId="0" fontId="7" fillId="7" borderId="14" xfId="0" applyFont="1" applyFill="1" applyBorder="1" applyAlignment="1">
      <alignment horizontal="center" vertical="center" wrapText="1"/>
    </xf>
    <xf numFmtId="1" fontId="4" fillId="0" borderId="35" xfId="0" applyNumberFormat="1" applyFont="1" applyBorder="1" applyAlignment="1">
      <alignment horizontal="center" vertical="center" wrapText="1"/>
    </xf>
    <xf numFmtId="1" fontId="4" fillId="0" borderId="31" xfId="0" applyNumberFormat="1" applyFont="1" applyBorder="1" applyAlignment="1">
      <alignment horizontal="center" vertical="center" wrapText="1"/>
    </xf>
    <xf numFmtId="1" fontId="4" fillId="0" borderId="32" xfId="0" applyNumberFormat="1" applyFont="1" applyBorder="1" applyAlignment="1">
      <alignment horizontal="center" vertical="center" wrapText="1"/>
    </xf>
    <xf numFmtId="1" fontId="4" fillId="0" borderId="30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 applyAlignment="1">
      <alignment horizontal="center" vertical="center" wrapText="1"/>
    </xf>
    <xf numFmtId="0" fontId="4" fillId="0" borderId="35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justify" wrapText="1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>
      <alignment wrapText="1"/>
    </xf>
    <xf numFmtId="0" fontId="4" fillId="0" borderId="14" xfId="0" applyFont="1" applyFill="1" applyBorder="1" applyAlignment="1">
      <alignment wrapText="1"/>
    </xf>
    <xf numFmtId="16" fontId="9" fillId="0" borderId="14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15" fillId="0" borderId="35" xfId="0" applyFont="1" applyFill="1" applyBorder="1" applyAlignment="1">
      <alignment horizontal="left" vertical="center"/>
    </xf>
    <xf numFmtId="14" fontId="9" fillId="0" borderId="14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/>
    </xf>
    <xf numFmtId="0" fontId="11" fillId="0" borderId="35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left" vertical="center"/>
    </xf>
    <xf numFmtId="14" fontId="15" fillId="0" borderId="14" xfId="4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 applyProtection="1">
      <alignment vertical="center" wrapText="1"/>
      <protection locked="0"/>
    </xf>
    <xf numFmtId="0" fontId="4" fillId="0" borderId="29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14" fontId="9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vertical="center" wrapText="1"/>
      <protection locked="0"/>
    </xf>
    <xf numFmtId="0" fontId="11" fillId="0" borderId="29" xfId="0" applyFont="1" applyFill="1" applyBorder="1" applyAlignment="1">
      <alignment vertical="center" wrapText="1"/>
    </xf>
    <xf numFmtId="0" fontId="9" fillId="0" borderId="24" xfId="0" applyFont="1" applyFill="1" applyBorder="1" applyAlignment="1">
      <alignment horizontal="center" vertical="center" wrapText="1"/>
    </xf>
    <xf numFmtId="14" fontId="9" fillId="0" borderId="24" xfId="0" applyNumberFormat="1" applyFont="1" applyFill="1" applyBorder="1" applyAlignment="1">
      <alignment horizontal="center" vertical="center" wrapText="1"/>
    </xf>
    <xf numFmtId="0" fontId="10" fillId="0" borderId="14" xfId="1" applyFill="1" applyBorder="1" applyAlignment="1">
      <alignment horizontal="center" vertical="center" wrapText="1"/>
    </xf>
    <xf numFmtId="14" fontId="15" fillId="0" borderId="14" xfId="2" applyNumberFormat="1" applyFont="1" applyFill="1" applyBorder="1" applyAlignment="1">
      <alignment horizontal="center" vertical="center"/>
    </xf>
    <xf numFmtId="14" fontId="15" fillId="0" borderId="14" xfId="2" applyNumberFormat="1" applyFont="1" applyFill="1" applyBorder="1" applyAlignment="1">
      <alignment horizontal="center" vertical="center" wrapText="1"/>
    </xf>
  </cellXfs>
  <cellStyles count="5">
    <cellStyle name="Hipervínculo" xfId="1" builtinId="8"/>
    <cellStyle name="Hipervínculo 3" xfId="3" xr:uid="{FBEE23BF-954A-4E0E-8EEE-49EB5260693C}"/>
    <cellStyle name="Normal" xfId="0" builtinId="0"/>
    <cellStyle name="Normal 3" xfId="2" xr:uid="{44C400CE-4676-4F02-844B-BB6AA2AD9676}"/>
    <cellStyle name="Normal 3 2" xfId="4" xr:uid="{65E1DDC9-F08E-4D15-BF80-61AB71470FF7}"/>
  </cellStyles>
  <dxfs count="6"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58615</xdr:rowOff>
    </xdr:from>
    <xdr:to>
      <xdr:col>3</xdr:col>
      <xdr:colOff>1444612</xdr:colOff>
      <xdr:row>1</xdr:row>
      <xdr:rowOff>1571625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C11875-741C-4A43-84A0-372BAC392039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9" r="33837"/>
        <a:stretch/>
      </xdr:blipFill>
      <xdr:spPr>
        <a:xfrm>
          <a:off x="0" y="58615"/>
          <a:ext cx="8871871" cy="1741610"/>
        </a:xfrm>
        <a:prstGeom prst="rect">
          <a:avLst/>
        </a:prstGeom>
      </xdr:spPr>
    </xdr:pic>
    <xdr:clientData/>
  </xdr:twoCellAnchor>
  <xdr:twoCellAnchor>
    <xdr:from>
      <xdr:col>0</xdr:col>
      <xdr:colOff>280149</xdr:colOff>
      <xdr:row>3</xdr:row>
      <xdr:rowOff>0</xdr:rowOff>
    </xdr:from>
    <xdr:to>
      <xdr:col>0</xdr:col>
      <xdr:colOff>966511</xdr:colOff>
      <xdr:row>37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D6C0A8A-A925-4342-9AE8-435FFB367DCE}"/>
            </a:ext>
          </a:extLst>
        </xdr:cNvPr>
        <xdr:cNvSpPr txBox="1"/>
      </xdr:nvSpPr>
      <xdr:spPr>
        <a:xfrm rot="16200000">
          <a:off x="-2633380" y="5630955"/>
          <a:ext cx="6513419" cy="6863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3600">
              <a:solidFill>
                <a:schemeClr val="accent6">
                  <a:lumMod val="50000"/>
                </a:schemeClr>
              </a:solidFill>
            </a:rPr>
            <a:t>FORMACIÓN Y CAPACITACIÓN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58615</xdr:rowOff>
    </xdr:from>
    <xdr:to>
      <xdr:col>5</xdr:col>
      <xdr:colOff>421870</xdr:colOff>
      <xdr:row>1</xdr:row>
      <xdr:rowOff>1571625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B90B9F5-0D35-4488-92AA-0E8AA6B61D29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9" r="33837"/>
        <a:stretch/>
      </xdr:blipFill>
      <xdr:spPr>
        <a:xfrm>
          <a:off x="0" y="58615"/>
          <a:ext cx="8870545" cy="1741610"/>
        </a:xfrm>
        <a:prstGeom prst="rect">
          <a:avLst/>
        </a:prstGeom>
      </xdr:spPr>
    </xdr:pic>
    <xdr:clientData/>
  </xdr:twoCellAnchor>
  <xdr:twoCellAnchor>
    <xdr:from>
      <xdr:col>0</xdr:col>
      <xdr:colOff>241300</xdr:colOff>
      <xdr:row>3</xdr:row>
      <xdr:rowOff>0</xdr:rowOff>
    </xdr:from>
    <xdr:to>
      <xdr:col>0</xdr:col>
      <xdr:colOff>1066800</xdr:colOff>
      <xdr:row>16</xdr:row>
      <xdr:rowOff>127000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EBE1633D-B489-4DCF-9925-7FE1D923B4C4}"/>
            </a:ext>
          </a:extLst>
        </xdr:cNvPr>
        <xdr:cNvSpPr txBox="1"/>
      </xdr:nvSpPr>
      <xdr:spPr>
        <a:xfrm rot="16200000">
          <a:off x="-1700213" y="4189413"/>
          <a:ext cx="4708525" cy="825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3200">
              <a:solidFill>
                <a:schemeClr val="accent6">
                  <a:lumMod val="50000"/>
                </a:schemeClr>
              </a:solidFill>
            </a:rPr>
            <a:t>PROTECCIÓN Y SERVICIOS SOCIALES</a:t>
          </a:r>
        </a:p>
      </xdr:txBody>
    </xdr:sp>
    <xdr:clientData/>
  </xdr:twoCellAnchor>
  <xdr:twoCellAnchor>
    <xdr:from>
      <xdr:col>0</xdr:col>
      <xdr:colOff>152403</xdr:colOff>
      <xdr:row>32</xdr:row>
      <xdr:rowOff>25399</xdr:rowOff>
    </xdr:from>
    <xdr:to>
      <xdr:col>0</xdr:col>
      <xdr:colOff>1130303</xdr:colOff>
      <xdr:row>49</xdr:row>
      <xdr:rowOff>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EB90DF4D-E687-4875-80EA-13F1F0E2DA03}"/>
            </a:ext>
          </a:extLst>
        </xdr:cNvPr>
        <xdr:cNvSpPr txBox="1"/>
      </xdr:nvSpPr>
      <xdr:spPr>
        <a:xfrm rot="16200000">
          <a:off x="-2031998" y="15344775"/>
          <a:ext cx="5346701" cy="977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2800">
              <a:solidFill>
                <a:schemeClr val="accent6">
                  <a:lumMod val="50000"/>
                </a:schemeClr>
              </a:solidFill>
            </a:rPr>
            <a:t>CALIDAD DE VIDA LABORAL</a:t>
          </a:r>
        </a:p>
      </xdr:txBody>
    </xdr:sp>
    <xdr:clientData/>
  </xdr:twoCellAnchor>
  <xdr:twoCellAnchor>
    <xdr:from>
      <xdr:col>0</xdr:col>
      <xdr:colOff>266700</xdr:colOff>
      <xdr:row>52</xdr:row>
      <xdr:rowOff>12700</xdr:rowOff>
    </xdr:from>
    <xdr:to>
      <xdr:col>0</xdr:col>
      <xdr:colOff>901700</xdr:colOff>
      <xdr:row>56</xdr:row>
      <xdr:rowOff>139700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67402FCB-7A63-4817-B251-63AC008A4635}"/>
            </a:ext>
          </a:extLst>
        </xdr:cNvPr>
        <xdr:cNvSpPr txBox="1"/>
      </xdr:nvSpPr>
      <xdr:spPr>
        <a:xfrm rot="16200000">
          <a:off x="-622300" y="20361275"/>
          <a:ext cx="2413000" cy="635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3200">
              <a:solidFill>
                <a:schemeClr val="accent6">
                  <a:lumMod val="50000"/>
                </a:schemeClr>
              </a:solidFill>
            </a:rPr>
            <a:t>INCENTIVOS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inyurl.com/capacitacion-EDL-3-de-febrero" TargetMode="External"/><Relationship Id="rId2" Type="http://schemas.openxmlformats.org/officeDocument/2006/relationships/hyperlink" Target="https://tinyurl.com/capacitacion-28-de-enero" TargetMode="External"/><Relationship Id="rId1" Type="http://schemas.openxmlformats.org/officeDocument/2006/relationships/hyperlink" Target="http://intico28.mailrelay-iv.es/newslink/31825856/3812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tinyurl.com/Capacitacion-EDL-04-de-feb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E4873-B483-4ED9-8AE3-A6B097AFDA4F}">
  <sheetPr>
    <tabColor theme="0"/>
  </sheetPr>
  <dimension ref="A1:BC103"/>
  <sheetViews>
    <sheetView showGridLines="0" tabSelected="1" zoomScale="89" zoomScaleNormal="89" zoomScaleSheetLayoutView="70" workbookViewId="0">
      <pane xSplit="1" ySplit="3" topLeftCell="E64" activePane="bottomRight" state="frozen"/>
      <selection pane="topRight" activeCell="C1" sqref="C1"/>
      <selection pane="bottomLeft" activeCell="A4" sqref="A4"/>
      <selection pane="bottomRight" activeCell="E85" sqref="E85"/>
    </sheetView>
  </sheetViews>
  <sheetFormatPr baseColWidth="10" defaultColWidth="11.42578125" defaultRowHeight="14.25" x14ac:dyDescent="0.2"/>
  <cols>
    <col min="1" max="1" width="18.140625" style="1" customWidth="1"/>
    <col min="2" max="2" width="69.28515625" style="13" customWidth="1"/>
    <col min="3" max="3" width="23.85546875" style="81" customWidth="1"/>
    <col min="4" max="4" width="22.28515625" style="81" customWidth="1"/>
    <col min="5" max="5" width="52.5703125" style="14" bestFit="1" customWidth="1"/>
    <col min="6" max="6" width="29" style="14" customWidth="1"/>
    <col min="7" max="9" width="3.42578125" style="14" customWidth="1"/>
    <col min="10" max="10" width="3.42578125" style="15" customWidth="1"/>
    <col min="11" max="11" width="3.85546875" style="15" customWidth="1"/>
    <col min="12" max="12" width="4.140625" style="15" customWidth="1"/>
    <col min="13" max="13" width="3.42578125" style="15" customWidth="1"/>
    <col min="14" max="14" width="3.85546875" style="15" customWidth="1"/>
    <col min="15" max="45" width="3.42578125" style="15" customWidth="1"/>
    <col min="46" max="46" width="3.42578125" style="16" customWidth="1"/>
    <col min="47" max="49" width="3.42578125" style="15" customWidth="1"/>
    <col min="50" max="50" width="3.42578125" style="16" customWidth="1"/>
    <col min="51" max="53" width="3.42578125" style="15" customWidth="1"/>
    <col min="54" max="54" width="3.42578125" style="1" customWidth="1"/>
    <col min="55" max="55" width="44.7109375" style="14" customWidth="1"/>
    <col min="56" max="16384" width="11.42578125" style="1"/>
  </cols>
  <sheetData>
    <row r="1" spans="1:55" ht="18" customHeight="1" x14ac:dyDescent="0.2">
      <c r="B1" s="88"/>
      <c r="C1" s="89"/>
      <c r="D1" s="89"/>
      <c r="E1" s="92" t="s">
        <v>4</v>
      </c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4"/>
    </row>
    <row r="2" spans="1:55" ht="128.25" customHeight="1" thickBot="1" x14ac:dyDescent="0.25">
      <c r="B2" s="90"/>
      <c r="C2" s="91"/>
      <c r="D2" s="91"/>
      <c r="E2" s="95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7"/>
    </row>
    <row r="3" spans="1:55" s="4" customFormat="1" ht="37.5" customHeight="1" thickBot="1" x14ac:dyDescent="0.3">
      <c r="A3" s="2" t="s">
        <v>5</v>
      </c>
      <c r="B3" s="3" t="s">
        <v>0</v>
      </c>
      <c r="C3" s="3" t="s">
        <v>46</v>
      </c>
      <c r="D3" s="3" t="s">
        <v>47</v>
      </c>
      <c r="E3" s="3" t="s">
        <v>6</v>
      </c>
      <c r="F3" s="41" t="s">
        <v>7</v>
      </c>
      <c r="G3" s="98" t="s">
        <v>8</v>
      </c>
      <c r="H3" s="99"/>
      <c r="I3" s="99"/>
      <c r="J3" s="100"/>
      <c r="K3" s="101" t="s">
        <v>9</v>
      </c>
      <c r="L3" s="99"/>
      <c r="M3" s="99"/>
      <c r="N3" s="100"/>
      <c r="O3" s="101" t="s">
        <v>10</v>
      </c>
      <c r="P3" s="99"/>
      <c r="Q3" s="99"/>
      <c r="R3" s="100"/>
      <c r="S3" s="101" t="s">
        <v>11</v>
      </c>
      <c r="T3" s="99"/>
      <c r="U3" s="99"/>
      <c r="V3" s="100"/>
      <c r="W3" s="101" t="s">
        <v>12</v>
      </c>
      <c r="X3" s="99"/>
      <c r="Y3" s="99"/>
      <c r="Z3" s="100"/>
      <c r="AA3" s="101" t="s">
        <v>13</v>
      </c>
      <c r="AB3" s="99"/>
      <c r="AC3" s="99"/>
      <c r="AD3" s="100"/>
      <c r="AE3" s="101" t="s">
        <v>14</v>
      </c>
      <c r="AF3" s="99"/>
      <c r="AG3" s="99"/>
      <c r="AH3" s="100"/>
      <c r="AI3" s="101" t="s">
        <v>15</v>
      </c>
      <c r="AJ3" s="99"/>
      <c r="AK3" s="99"/>
      <c r="AL3" s="100"/>
      <c r="AM3" s="102" t="s">
        <v>16</v>
      </c>
      <c r="AN3" s="103"/>
      <c r="AO3" s="103"/>
      <c r="AP3" s="104"/>
      <c r="AQ3" s="101" t="s">
        <v>17</v>
      </c>
      <c r="AR3" s="99"/>
      <c r="AS3" s="99"/>
      <c r="AT3" s="100"/>
      <c r="AU3" s="102" t="s">
        <v>18</v>
      </c>
      <c r="AV3" s="103"/>
      <c r="AW3" s="103"/>
      <c r="AX3" s="104"/>
      <c r="AY3" s="101" t="s">
        <v>19</v>
      </c>
      <c r="AZ3" s="99"/>
      <c r="BA3" s="99"/>
      <c r="BB3" s="105"/>
      <c r="BC3" s="3" t="s">
        <v>20</v>
      </c>
    </row>
    <row r="4" spans="1:55" ht="38.25" x14ac:dyDescent="0.2">
      <c r="A4" s="111"/>
      <c r="B4" s="69" t="s">
        <v>69</v>
      </c>
      <c r="C4" s="75" t="s">
        <v>153</v>
      </c>
      <c r="D4" s="70" t="s">
        <v>1</v>
      </c>
      <c r="E4" s="183" t="s">
        <v>2</v>
      </c>
      <c r="F4" s="167">
        <v>44575</v>
      </c>
      <c r="G4" s="10"/>
      <c r="H4" s="8" t="s">
        <v>27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9"/>
    </row>
    <row r="5" spans="1:55" ht="25.5" x14ac:dyDescent="0.2">
      <c r="A5" s="112"/>
      <c r="B5" s="71" t="s">
        <v>70</v>
      </c>
      <c r="C5" s="75">
        <v>900</v>
      </c>
      <c r="D5" s="70" t="s">
        <v>1</v>
      </c>
      <c r="E5" s="183" t="s">
        <v>73</v>
      </c>
      <c r="F5" s="167">
        <v>44589</v>
      </c>
      <c r="G5" s="10"/>
      <c r="H5" s="8"/>
      <c r="I5" s="8"/>
      <c r="J5" s="8" t="s">
        <v>27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9"/>
    </row>
    <row r="6" spans="1:55" ht="38.25" x14ac:dyDescent="0.2">
      <c r="A6" s="112"/>
      <c r="B6" s="71" t="s">
        <v>71</v>
      </c>
      <c r="C6" s="75">
        <v>900</v>
      </c>
      <c r="D6" s="70" t="s">
        <v>1</v>
      </c>
      <c r="E6" s="183" t="s">
        <v>74</v>
      </c>
      <c r="F6" s="167">
        <v>44595</v>
      </c>
      <c r="G6" s="10"/>
      <c r="H6" s="8"/>
      <c r="I6" s="8"/>
      <c r="J6" s="8"/>
      <c r="K6" s="8" t="s">
        <v>27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9"/>
    </row>
    <row r="7" spans="1:55" ht="38.25" x14ac:dyDescent="0.2">
      <c r="A7" s="112"/>
      <c r="B7" s="71" t="s">
        <v>71</v>
      </c>
      <c r="C7" s="75">
        <v>900</v>
      </c>
      <c r="D7" s="70" t="s">
        <v>1</v>
      </c>
      <c r="E7" s="183" t="s">
        <v>75</v>
      </c>
      <c r="F7" s="167">
        <v>44596</v>
      </c>
      <c r="G7" s="10"/>
      <c r="H7" s="8"/>
      <c r="I7" s="8"/>
      <c r="J7" s="8"/>
      <c r="K7" s="8" t="s">
        <v>27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9"/>
    </row>
    <row r="8" spans="1:55" ht="35.25" customHeight="1" x14ac:dyDescent="0.2">
      <c r="A8" s="112"/>
      <c r="B8" s="65" t="s">
        <v>72</v>
      </c>
      <c r="C8" s="77">
        <v>100</v>
      </c>
      <c r="D8" s="25">
        <v>87</v>
      </c>
      <c r="E8" s="157" t="s">
        <v>76</v>
      </c>
      <c r="F8" s="167">
        <v>44594</v>
      </c>
      <c r="G8" s="10"/>
      <c r="H8" s="8"/>
      <c r="I8" s="8"/>
      <c r="J8" s="8"/>
      <c r="K8" s="8" t="s">
        <v>27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9"/>
    </row>
    <row r="9" spans="1:55" ht="45" x14ac:dyDescent="0.2">
      <c r="A9" s="112"/>
      <c r="B9" s="65" t="s">
        <v>68</v>
      </c>
      <c r="C9" s="77">
        <v>80</v>
      </c>
      <c r="D9" s="25">
        <v>61</v>
      </c>
      <c r="E9" s="157" t="s">
        <v>21</v>
      </c>
      <c r="F9" s="167">
        <v>44601</v>
      </c>
      <c r="G9" s="10"/>
      <c r="H9" s="8"/>
      <c r="I9" s="8"/>
      <c r="J9" s="8"/>
      <c r="K9" s="8"/>
      <c r="L9" s="8" t="s">
        <v>27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9"/>
    </row>
    <row r="10" spans="1:55" ht="30" x14ac:dyDescent="0.2">
      <c r="A10" s="112"/>
      <c r="B10" s="65" t="s">
        <v>183</v>
      </c>
      <c r="C10" s="77">
        <v>45</v>
      </c>
      <c r="D10" s="25">
        <v>40</v>
      </c>
      <c r="E10" s="157" t="s">
        <v>44</v>
      </c>
      <c r="F10" s="167">
        <v>44606</v>
      </c>
      <c r="G10" s="10"/>
      <c r="H10" s="8"/>
      <c r="I10" s="8"/>
      <c r="J10" s="8"/>
      <c r="K10" s="8"/>
      <c r="L10" s="8"/>
      <c r="M10" s="8" t="s">
        <v>27</v>
      </c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9"/>
    </row>
    <row r="11" spans="1:55" ht="25.5" x14ac:dyDescent="0.2">
      <c r="A11" s="112"/>
      <c r="B11" s="65" t="s">
        <v>77</v>
      </c>
      <c r="C11" s="77">
        <v>70</v>
      </c>
      <c r="D11" s="25">
        <v>88</v>
      </c>
      <c r="E11" s="157" t="s">
        <v>88</v>
      </c>
      <c r="F11" s="167">
        <v>44607</v>
      </c>
      <c r="G11" s="10"/>
      <c r="H11" s="8"/>
      <c r="I11" s="8"/>
      <c r="J11" s="8"/>
      <c r="K11" s="8"/>
      <c r="L11" s="8"/>
      <c r="M11" s="8" t="s">
        <v>27</v>
      </c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9"/>
    </row>
    <row r="12" spans="1:55" ht="30" x14ac:dyDescent="0.2">
      <c r="A12" s="112"/>
      <c r="B12" s="65" t="s">
        <v>82</v>
      </c>
      <c r="C12" s="77">
        <v>30</v>
      </c>
      <c r="D12" s="25">
        <v>30</v>
      </c>
      <c r="E12" s="157" t="s">
        <v>84</v>
      </c>
      <c r="F12" s="167">
        <v>44615</v>
      </c>
      <c r="G12" s="10"/>
      <c r="H12" s="8"/>
      <c r="I12" s="8"/>
      <c r="J12" s="8"/>
      <c r="K12" s="8"/>
      <c r="L12" s="8"/>
      <c r="M12" s="8"/>
      <c r="N12" s="8" t="s">
        <v>27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9"/>
    </row>
    <row r="13" spans="1:55" ht="30" x14ac:dyDescent="0.2">
      <c r="A13" s="112"/>
      <c r="B13" s="65" t="s">
        <v>87</v>
      </c>
      <c r="C13" s="77">
        <v>50</v>
      </c>
      <c r="D13" s="25">
        <v>27</v>
      </c>
      <c r="E13" s="157" t="s">
        <v>84</v>
      </c>
      <c r="F13" s="167">
        <v>44621</v>
      </c>
      <c r="G13" s="10"/>
      <c r="H13" s="8"/>
      <c r="I13" s="8"/>
      <c r="J13" s="8"/>
      <c r="K13" s="8"/>
      <c r="L13" s="8"/>
      <c r="M13" s="8"/>
      <c r="N13" s="8"/>
      <c r="O13" s="8" t="s">
        <v>27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9"/>
    </row>
    <row r="14" spans="1:55" ht="30" customHeight="1" x14ac:dyDescent="0.2">
      <c r="A14" s="112"/>
      <c r="B14" s="73" t="s">
        <v>121</v>
      </c>
      <c r="C14" s="75" t="s">
        <v>123</v>
      </c>
      <c r="D14" s="70" t="s">
        <v>123</v>
      </c>
      <c r="E14" s="157" t="s">
        <v>124</v>
      </c>
      <c r="F14" s="184">
        <v>44688</v>
      </c>
      <c r="G14" s="10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 t="s">
        <v>27</v>
      </c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9"/>
    </row>
    <row r="15" spans="1:55" ht="34.5" customHeight="1" x14ac:dyDescent="0.2">
      <c r="A15" s="112"/>
      <c r="B15" s="66" t="s">
        <v>102</v>
      </c>
      <c r="C15" s="77">
        <v>50</v>
      </c>
      <c r="D15" s="25">
        <v>44</v>
      </c>
      <c r="E15" s="157" t="s">
        <v>84</v>
      </c>
      <c r="F15" s="184">
        <v>44629</v>
      </c>
      <c r="G15" s="10"/>
      <c r="H15" s="8"/>
      <c r="I15" s="8"/>
      <c r="J15" s="8"/>
      <c r="K15" s="8"/>
      <c r="L15" s="8"/>
      <c r="M15" s="8"/>
      <c r="N15" s="8"/>
      <c r="O15" s="8"/>
      <c r="P15" s="8" t="s">
        <v>27</v>
      </c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9"/>
    </row>
    <row r="16" spans="1:55" ht="33" customHeight="1" x14ac:dyDescent="0.2">
      <c r="A16" s="112"/>
      <c r="B16" s="66" t="s">
        <v>102</v>
      </c>
      <c r="C16" s="77">
        <v>60</v>
      </c>
      <c r="D16" s="25">
        <v>59</v>
      </c>
      <c r="E16" s="157" t="s">
        <v>84</v>
      </c>
      <c r="F16" s="184">
        <v>44630</v>
      </c>
      <c r="G16" s="10"/>
      <c r="H16" s="8"/>
      <c r="I16" s="8"/>
      <c r="J16" s="8"/>
      <c r="K16" s="8"/>
      <c r="L16" s="8"/>
      <c r="M16" s="8"/>
      <c r="N16" s="8"/>
      <c r="O16" s="8"/>
      <c r="P16" s="8" t="s">
        <v>27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9"/>
    </row>
    <row r="17" spans="1:55" ht="24.75" customHeight="1" x14ac:dyDescent="0.2">
      <c r="A17" s="112"/>
      <c r="B17" s="75" t="s">
        <v>90</v>
      </c>
      <c r="C17" s="75">
        <v>115</v>
      </c>
      <c r="D17" s="70">
        <v>115</v>
      </c>
      <c r="E17" s="157" t="s">
        <v>163</v>
      </c>
      <c r="F17" s="167">
        <v>44634</v>
      </c>
      <c r="G17" s="10"/>
      <c r="H17" s="8"/>
      <c r="I17" s="8"/>
      <c r="J17" s="8"/>
      <c r="K17" s="8"/>
      <c r="L17" s="8"/>
      <c r="M17" s="8"/>
      <c r="N17" s="8"/>
      <c r="O17" s="8"/>
      <c r="P17" s="8" t="s">
        <v>27</v>
      </c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9"/>
    </row>
    <row r="18" spans="1:55" ht="30.75" customHeight="1" x14ac:dyDescent="0.2">
      <c r="A18" s="112"/>
      <c r="B18" s="64" t="s">
        <v>102</v>
      </c>
      <c r="C18" s="78">
        <v>30</v>
      </c>
      <c r="D18" s="63">
        <v>21</v>
      </c>
      <c r="E18" s="157" t="s">
        <v>84</v>
      </c>
      <c r="F18" s="184">
        <v>44635</v>
      </c>
      <c r="G18" s="10"/>
      <c r="H18" s="8"/>
      <c r="I18" s="8"/>
      <c r="J18" s="8"/>
      <c r="K18" s="8"/>
      <c r="L18" s="8"/>
      <c r="M18" s="8"/>
      <c r="N18" s="8"/>
      <c r="O18" s="8"/>
      <c r="P18" s="8"/>
      <c r="Q18" s="8" t="s">
        <v>27</v>
      </c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9"/>
    </row>
    <row r="19" spans="1:55" ht="29.25" customHeight="1" x14ac:dyDescent="0.2">
      <c r="A19" s="112"/>
      <c r="B19" s="66" t="s">
        <v>102</v>
      </c>
      <c r="C19" s="77">
        <v>30</v>
      </c>
      <c r="D19" s="25">
        <v>30</v>
      </c>
      <c r="E19" s="157" t="s">
        <v>84</v>
      </c>
      <c r="F19" s="184">
        <v>44636</v>
      </c>
      <c r="G19" s="10"/>
      <c r="H19" s="8"/>
      <c r="I19" s="8"/>
      <c r="J19" s="8"/>
      <c r="K19" s="8"/>
      <c r="L19" s="8"/>
      <c r="M19" s="8"/>
      <c r="N19" s="8"/>
      <c r="O19" s="8"/>
      <c r="P19" s="8"/>
      <c r="Q19" s="8" t="s">
        <v>27</v>
      </c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9"/>
    </row>
    <row r="20" spans="1:55" ht="28.5" x14ac:dyDescent="0.2">
      <c r="A20" s="112"/>
      <c r="B20" s="67" t="s">
        <v>161</v>
      </c>
      <c r="C20" s="79">
        <v>15</v>
      </c>
      <c r="D20" s="79">
        <v>8</v>
      </c>
      <c r="E20" s="157" t="s">
        <v>93</v>
      </c>
      <c r="F20" s="167">
        <v>44636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 t="s">
        <v>27</v>
      </c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9"/>
    </row>
    <row r="21" spans="1:55" ht="30" x14ac:dyDescent="0.2">
      <c r="A21" s="112"/>
      <c r="B21" s="67" t="s">
        <v>83</v>
      </c>
      <c r="C21" s="79">
        <v>60</v>
      </c>
      <c r="D21" s="79">
        <v>56</v>
      </c>
      <c r="E21" s="157" t="s">
        <v>84</v>
      </c>
      <c r="F21" s="167" t="s">
        <v>94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 t="s">
        <v>27</v>
      </c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9"/>
    </row>
    <row r="22" spans="1:55" ht="30" x14ac:dyDescent="0.2">
      <c r="A22" s="112"/>
      <c r="B22" s="66" t="s">
        <v>102</v>
      </c>
      <c r="C22" s="77">
        <v>38</v>
      </c>
      <c r="D22" s="25">
        <v>38</v>
      </c>
      <c r="E22" s="157" t="s">
        <v>84</v>
      </c>
      <c r="F22" s="184">
        <v>44637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 t="s">
        <v>27</v>
      </c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9"/>
    </row>
    <row r="23" spans="1:55" ht="30" x14ac:dyDescent="0.2">
      <c r="A23" s="112"/>
      <c r="B23" s="66" t="s">
        <v>102</v>
      </c>
      <c r="C23" s="77">
        <v>30</v>
      </c>
      <c r="D23" s="25">
        <v>17</v>
      </c>
      <c r="E23" s="157" t="s">
        <v>84</v>
      </c>
      <c r="F23" s="184">
        <v>44642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 t="s">
        <v>27</v>
      </c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9"/>
    </row>
    <row r="24" spans="1:55" ht="15" x14ac:dyDescent="0.2">
      <c r="A24" s="112"/>
      <c r="B24" s="66" t="s">
        <v>91</v>
      </c>
      <c r="C24" s="79">
        <v>90</v>
      </c>
      <c r="D24" s="79">
        <v>75</v>
      </c>
      <c r="E24" s="157" t="s">
        <v>88</v>
      </c>
      <c r="F24" s="184">
        <v>44651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 t="s">
        <v>27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9"/>
    </row>
    <row r="25" spans="1:55" ht="15" x14ac:dyDescent="0.2">
      <c r="A25" s="112"/>
      <c r="B25" s="66" t="s">
        <v>102</v>
      </c>
      <c r="C25" s="79">
        <v>35</v>
      </c>
      <c r="D25" s="79">
        <v>33</v>
      </c>
      <c r="E25" s="157" t="s">
        <v>88</v>
      </c>
      <c r="F25" s="184">
        <v>44656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 t="s">
        <v>27</v>
      </c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9"/>
    </row>
    <row r="26" spans="1:55" ht="15" x14ac:dyDescent="0.2">
      <c r="A26" s="112"/>
      <c r="B26" s="66" t="s">
        <v>102</v>
      </c>
      <c r="C26" s="79">
        <v>30</v>
      </c>
      <c r="D26" s="79">
        <v>27</v>
      </c>
      <c r="E26" s="157" t="s">
        <v>88</v>
      </c>
      <c r="F26" s="184">
        <v>44657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 t="s">
        <v>27</v>
      </c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9"/>
    </row>
    <row r="27" spans="1:55" ht="45" x14ac:dyDescent="0.2">
      <c r="A27" s="112"/>
      <c r="B27" s="69" t="s">
        <v>154</v>
      </c>
      <c r="C27" s="75"/>
      <c r="D27" s="70"/>
      <c r="E27" s="157" t="s">
        <v>21</v>
      </c>
      <c r="F27" s="167" t="s">
        <v>160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 t="s">
        <v>27</v>
      </c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 t="s">
        <v>27</v>
      </c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9"/>
    </row>
    <row r="28" spans="1:55" ht="45" x14ac:dyDescent="0.2">
      <c r="A28" s="112"/>
      <c r="B28" s="69" t="s">
        <v>155</v>
      </c>
      <c r="C28" s="75"/>
      <c r="D28" s="70"/>
      <c r="E28" s="157" t="s">
        <v>21</v>
      </c>
      <c r="F28" s="167" t="s">
        <v>160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27</v>
      </c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 t="s">
        <v>27</v>
      </c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9"/>
    </row>
    <row r="29" spans="1:55" ht="45" x14ac:dyDescent="0.2">
      <c r="A29" s="112"/>
      <c r="B29" s="69" t="s">
        <v>156</v>
      </c>
      <c r="C29" s="75"/>
      <c r="D29" s="70"/>
      <c r="E29" s="157" t="s">
        <v>21</v>
      </c>
      <c r="F29" s="167" t="s">
        <v>160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 t="s">
        <v>27</v>
      </c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 t="s">
        <v>27</v>
      </c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9"/>
    </row>
    <row r="30" spans="1:55" ht="45" x14ac:dyDescent="0.2">
      <c r="A30" s="112"/>
      <c r="B30" s="69" t="s">
        <v>157</v>
      </c>
      <c r="C30" s="75"/>
      <c r="D30" s="70"/>
      <c r="E30" s="157" t="s">
        <v>21</v>
      </c>
      <c r="F30" s="167" t="s">
        <v>160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27</v>
      </c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 t="s">
        <v>27</v>
      </c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9"/>
    </row>
    <row r="31" spans="1:55" ht="45" x14ac:dyDescent="0.2">
      <c r="A31" s="112"/>
      <c r="B31" s="69" t="s">
        <v>158</v>
      </c>
      <c r="C31" s="75"/>
      <c r="D31" s="70"/>
      <c r="E31" s="157" t="s">
        <v>21</v>
      </c>
      <c r="F31" s="167" t="s">
        <v>160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27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 t="s">
        <v>27</v>
      </c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9"/>
    </row>
    <row r="32" spans="1:55" ht="45" x14ac:dyDescent="0.2">
      <c r="A32" s="112"/>
      <c r="B32" s="69" t="s">
        <v>159</v>
      </c>
      <c r="C32" s="75"/>
      <c r="D32" s="70"/>
      <c r="E32" s="157" t="s">
        <v>21</v>
      </c>
      <c r="F32" s="167" t="s">
        <v>160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 t="s">
        <v>27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 t="s">
        <v>27</v>
      </c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9"/>
    </row>
    <row r="33" spans="1:55" ht="15" x14ac:dyDescent="0.2">
      <c r="A33" s="112"/>
      <c r="B33" s="66" t="s">
        <v>102</v>
      </c>
      <c r="C33" s="79">
        <v>30</v>
      </c>
      <c r="D33" s="79">
        <v>13</v>
      </c>
      <c r="E33" s="157" t="s">
        <v>88</v>
      </c>
      <c r="F33" s="184">
        <v>44670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s">
        <v>27</v>
      </c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9"/>
    </row>
    <row r="34" spans="1:55" ht="30" x14ac:dyDescent="0.2">
      <c r="A34" s="112"/>
      <c r="B34" s="66" t="s">
        <v>98</v>
      </c>
      <c r="C34" s="77">
        <v>70</v>
      </c>
      <c r="D34" s="25">
        <v>63</v>
      </c>
      <c r="E34" s="157" t="s">
        <v>88</v>
      </c>
      <c r="F34" s="167">
        <v>44676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 t="s">
        <v>27</v>
      </c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9"/>
    </row>
    <row r="35" spans="1:55" ht="25.5" x14ac:dyDescent="0.2">
      <c r="A35" s="112"/>
      <c r="B35" s="65" t="s">
        <v>103</v>
      </c>
      <c r="C35" s="77">
        <v>60</v>
      </c>
      <c r="D35" s="25">
        <v>40</v>
      </c>
      <c r="E35" s="157" t="s">
        <v>88</v>
      </c>
      <c r="F35" s="167">
        <v>44706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 t="s">
        <v>27</v>
      </c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9"/>
    </row>
    <row r="36" spans="1:55" ht="15" x14ac:dyDescent="0.2">
      <c r="A36" s="112"/>
      <c r="B36" s="69" t="s">
        <v>125</v>
      </c>
      <c r="C36" s="75" t="s">
        <v>126</v>
      </c>
      <c r="D36" s="70" t="s">
        <v>97</v>
      </c>
      <c r="E36" s="157" t="s">
        <v>128</v>
      </c>
      <c r="F36" s="184" t="s">
        <v>106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 t="s">
        <v>27</v>
      </c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9"/>
    </row>
    <row r="37" spans="1:55" ht="15" x14ac:dyDescent="0.2">
      <c r="A37" s="112"/>
      <c r="B37" s="69" t="s">
        <v>127</v>
      </c>
      <c r="C37" s="75" t="s">
        <v>126</v>
      </c>
      <c r="D37" s="70" t="s">
        <v>97</v>
      </c>
      <c r="E37" s="157" t="s">
        <v>128</v>
      </c>
      <c r="F37" s="184">
        <v>44713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 t="s">
        <v>27</v>
      </c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9"/>
    </row>
    <row r="38" spans="1:55" ht="15" x14ac:dyDescent="0.2">
      <c r="A38" s="112"/>
      <c r="B38" s="73" t="s">
        <v>112</v>
      </c>
      <c r="C38" s="75" t="s">
        <v>126</v>
      </c>
      <c r="D38" s="70" t="s">
        <v>97</v>
      </c>
      <c r="E38" s="157" t="s">
        <v>128</v>
      </c>
      <c r="F38" s="184">
        <v>44719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 t="s">
        <v>27</v>
      </c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9"/>
    </row>
    <row r="39" spans="1:55" ht="30" x14ac:dyDescent="0.2">
      <c r="A39" s="112"/>
      <c r="B39" s="66" t="s">
        <v>115</v>
      </c>
      <c r="C39" s="77" t="s">
        <v>126</v>
      </c>
      <c r="D39" s="25" t="s">
        <v>97</v>
      </c>
      <c r="E39" s="157" t="s">
        <v>130</v>
      </c>
      <c r="F39" s="184">
        <v>44720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 t="s">
        <v>27</v>
      </c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9"/>
    </row>
    <row r="40" spans="1:55" ht="45" x14ac:dyDescent="0.2">
      <c r="A40" s="112"/>
      <c r="B40" s="64" t="s">
        <v>109</v>
      </c>
      <c r="C40" s="78">
        <v>25</v>
      </c>
      <c r="D40" s="63">
        <v>25</v>
      </c>
      <c r="E40" s="157" t="s">
        <v>21</v>
      </c>
      <c r="F40" s="184">
        <v>44725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 t="s">
        <v>27</v>
      </c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9"/>
    </row>
    <row r="41" spans="1:55" ht="45" x14ac:dyDescent="0.2">
      <c r="A41" s="112"/>
      <c r="B41" s="66" t="s">
        <v>109</v>
      </c>
      <c r="C41" s="77">
        <v>25</v>
      </c>
      <c r="D41" s="25">
        <v>25</v>
      </c>
      <c r="E41" s="157" t="s">
        <v>21</v>
      </c>
      <c r="F41" s="184">
        <v>44727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 t="s">
        <v>27</v>
      </c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9"/>
    </row>
    <row r="42" spans="1:55" ht="45" x14ac:dyDescent="0.2">
      <c r="A42" s="112"/>
      <c r="B42" s="66" t="s">
        <v>111</v>
      </c>
      <c r="C42" s="77">
        <v>30</v>
      </c>
      <c r="D42" s="25">
        <v>23</v>
      </c>
      <c r="E42" s="157" t="s">
        <v>21</v>
      </c>
      <c r="F42" s="184">
        <v>44725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 t="s">
        <v>27</v>
      </c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9"/>
    </row>
    <row r="43" spans="1:55" ht="45" x14ac:dyDescent="0.2">
      <c r="A43" s="112"/>
      <c r="B43" s="66" t="s">
        <v>111</v>
      </c>
      <c r="C43" s="77">
        <v>56</v>
      </c>
      <c r="D43" s="25">
        <v>52</v>
      </c>
      <c r="E43" s="157" t="s">
        <v>21</v>
      </c>
      <c r="F43" s="184">
        <v>44727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 t="s">
        <v>27</v>
      </c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9"/>
    </row>
    <row r="44" spans="1:55" ht="45" x14ac:dyDescent="0.2">
      <c r="A44" s="112"/>
      <c r="B44" s="66" t="s">
        <v>107</v>
      </c>
      <c r="C44" s="77">
        <v>30</v>
      </c>
      <c r="D44" s="25">
        <v>6</v>
      </c>
      <c r="E44" s="157" t="s">
        <v>21</v>
      </c>
      <c r="F44" s="184">
        <v>44729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 t="s">
        <v>27</v>
      </c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9"/>
    </row>
    <row r="45" spans="1:55" ht="25.5" x14ac:dyDescent="0.2">
      <c r="A45" s="112"/>
      <c r="B45" s="76" t="s">
        <v>131</v>
      </c>
      <c r="C45" s="75" t="s">
        <v>126</v>
      </c>
      <c r="D45" s="70" t="s">
        <v>97</v>
      </c>
      <c r="E45" s="157" t="s">
        <v>110</v>
      </c>
      <c r="F45" s="167">
        <v>44734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 t="s">
        <v>27</v>
      </c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9"/>
    </row>
    <row r="46" spans="1:55" ht="15" x14ac:dyDescent="0.2">
      <c r="A46" s="112"/>
      <c r="B46" s="76" t="s">
        <v>132</v>
      </c>
      <c r="C46" s="75" t="s">
        <v>126</v>
      </c>
      <c r="D46" s="70" t="s">
        <v>97</v>
      </c>
      <c r="E46" s="157" t="s">
        <v>128</v>
      </c>
      <c r="F46" s="167">
        <v>44735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 t="s">
        <v>27</v>
      </c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9"/>
    </row>
    <row r="47" spans="1:55" ht="30" x14ac:dyDescent="0.2">
      <c r="A47" s="112"/>
      <c r="B47" s="73" t="s">
        <v>108</v>
      </c>
      <c r="C47" s="75">
        <v>70</v>
      </c>
      <c r="D47" s="70">
        <v>70</v>
      </c>
      <c r="E47" s="157" t="s">
        <v>184</v>
      </c>
      <c r="F47" s="184">
        <v>44736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 t="s">
        <v>27</v>
      </c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9"/>
    </row>
    <row r="48" spans="1:55" ht="30" x14ac:dyDescent="0.2">
      <c r="A48" s="112"/>
      <c r="B48" s="73" t="s">
        <v>108</v>
      </c>
      <c r="C48" s="75">
        <v>70</v>
      </c>
      <c r="D48" s="70">
        <v>70</v>
      </c>
      <c r="E48" s="157" t="s">
        <v>184</v>
      </c>
      <c r="F48" s="184">
        <v>44742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 t="s">
        <v>27</v>
      </c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9"/>
    </row>
    <row r="49" spans="1:55" ht="30" x14ac:dyDescent="0.2">
      <c r="A49" s="112"/>
      <c r="B49" s="76" t="s">
        <v>113</v>
      </c>
      <c r="C49" s="75" t="s">
        <v>126</v>
      </c>
      <c r="D49" s="70" t="s">
        <v>97</v>
      </c>
      <c r="E49" s="157" t="s">
        <v>133</v>
      </c>
      <c r="F49" s="167">
        <v>44748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 t="s">
        <v>27</v>
      </c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9"/>
    </row>
    <row r="50" spans="1:55" ht="45" x14ac:dyDescent="0.2">
      <c r="A50" s="112"/>
      <c r="B50" s="65" t="s">
        <v>114</v>
      </c>
      <c r="C50" s="77">
        <v>80</v>
      </c>
      <c r="D50" s="25">
        <v>69</v>
      </c>
      <c r="E50" s="157" t="s">
        <v>21</v>
      </c>
      <c r="F50" s="184">
        <v>44748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 t="s">
        <v>27</v>
      </c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9"/>
    </row>
    <row r="51" spans="1:55" ht="57.75" x14ac:dyDescent="0.2">
      <c r="A51" s="112"/>
      <c r="B51" s="66" t="s">
        <v>120</v>
      </c>
      <c r="C51" s="77">
        <v>300</v>
      </c>
      <c r="D51" s="25">
        <v>156</v>
      </c>
      <c r="E51" s="157" t="s">
        <v>134</v>
      </c>
      <c r="F51" s="167">
        <v>44750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 t="s">
        <v>27</v>
      </c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9"/>
    </row>
    <row r="52" spans="1:55" ht="30" customHeight="1" x14ac:dyDescent="0.2">
      <c r="A52" s="112"/>
      <c r="B52" s="76" t="s">
        <v>105</v>
      </c>
      <c r="C52" s="75" t="s">
        <v>166</v>
      </c>
      <c r="D52" s="70">
        <v>107</v>
      </c>
      <c r="E52" s="157" t="s">
        <v>164</v>
      </c>
      <c r="F52" s="157" t="s">
        <v>104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 t="s">
        <v>27</v>
      </c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9"/>
    </row>
    <row r="53" spans="1:55" ht="39" customHeight="1" x14ac:dyDescent="0.2">
      <c r="A53" s="112"/>
      <c r="B53" s="68" t="s">
        <v>135</v>
      </c>
      <c r="C53" s="77">
        <v>60</v>
      </c>
      <c r="D53" s="25">
        <v>56</v>
      </c>
      <c r="E53" s="157" t="s">
        <v>136</v>
      </c>
      <c r="F53" s="184">
        <v>44756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 t="s">
        <v>27</v>
      </c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9"/>
    </row>
    <row r="54" spans="1:55" ht="51" x14ac:dyDescent="0.2">
      <c r="A54" s="112"/>
      <c r="B54" s="68" t="s">
        <v>135</v>
      </c>
      <c r="C54" s="77">
        <v>60</v>
      </c>
      <c r="D54" s="25">
        <v>58</v>
      </c>
      <c r="E54" s="157" t="s">
        <v>136</v>
      </c>
      <c r="F54" s="184">
        <v>44757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 t="s">
        <v>27</v>
      </c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9"/>
    </row>
    <row r="55" spans="1:55" ht="15" x14ac:dyDescent="0.2">
      <c r="A55" s="112"/>
      <c r="B55" s="73" t="s">
        <v>116</v>
      </c>
      <c r="C55" s="75" t="s">
        <v>126</v>
      </c>
      <c r="D55" s="70" t="s">
        <v>97</v>
      </c>
      <c r="E55" s="157" t="s">
        <v>128</v>
      </c>
      <c r="F55" s="184">
        <v>44763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 t="s">
        <v>27</v>
      </c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9"/>
    </row>
    <row r="56" spans="1:55" ht="45" x14ac:dyDescent="0.2">
      <c r="A56" s="112"/>
      <c r="B56" s="77" t="s">
        <v>118</v>
      </c>
      <c r="C56" s="77">
        <v>20</v>
      </c>
      <c r="D56" s="25">
        <v>11</v>
      </c>
      <c r="E56" s="157" t="s">
        <v>137</v>
      </c>
      <c r="F56" s="167">
        <v>44764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 t="s">
        <v>27</v>
      </c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9"/>
    </row>
    <row r="57" spans="1:55" ht="30.75" customHeight="1" x14ac:dyDescent="0.2">
      <c r="A57" s="112"/>
      <c r="B57" s="72" t="s">
        <v>162</v>
      </c>
      <c r="C57" s="77">
        <v>50</v>
      </c>
      <c r="D57" s="25">
        <v>49</v>
      </c>
      <c r="E57" s="157" t="s">
        <v>136</v>
      </c>
      <c r="F57" s="184">
        <v>44768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 t="s">
        <v>27</v>
      </c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9"/>
    </row>
    <row r="58" spans="1:55" ht="15" x14ac:dyDescent="0.2">
      <c r="A58" s="112"/>
      <c r="B58" s="74" t="s">
        <v>117</v>
      </c>
      <c r="C58" s="75" t="s">
        <v>126</v>
      </c>
      <c r="D58" s="70" t="s">
        <v>97</v>
      </c>
      <c r="E58" s="157" t="s">
        <v>128</v>
      </c>
      <c r="F58" s="184">
        <v>44769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 t="s">
        <v>27</v>
      </c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9"/>
    </row>
    <row r="59" spans="1:55" ht="15.75" x14ac:dyDescent="0.2">
      <c r="A59" s="112"/>
      <c r="B59" s="77" t="s">
        <v>169</v>
      </c>
      <c r="C59" s="77" t="s">
        <v>126</v>
      </c>
      <c r="D59" s="25" t="s">
        <v>170</v>
      </c>
      <c r="E59" s="157" t="s">
        <v>93</v>
      </c>
      <c r="F59" s="184">
        <v>44790</v>
      </c>
      <c r="G59" s="10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 t="s">
        <v>27</v>
      </c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9"/>
    </row>
    <row r="60" spans="1:55" ht="15" x14ac:dyDescent="0.2">
      <c r="A60" s="112"/>
      <c r="B60" s="77" t="s">
        <v>168</v>
      </c>
      <c r="C60" s="77" t="s">
        <v>126</v>
      </c>
      <c r="D60" s="25" t="s">
        <v>1</v>
      </c>
      <c r="E60" s="157" t="s">
        <v>93</v>
      </c>
      <c r="F60" s="184">
        <v>44791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 t="s">
        <v>27</v>
      </c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9"/>
    </row>
    <row r="61" spans="1:55" ht="15" x14ac:dyDescent="0.2">
      <c r="A61" s="112"/>
      <c r="B61" s="77" t="s">
        <v>165</v>
      </c>
      <c r="C61" s="77">
        <v>180</v>
      </c>
      <c r="D61" s="25">
        <v>125</v>
      </c>
      <c r="E61" s="157" t="s">
        <v>93</v>
      </c>
      <c r="F61" s="184" t="s">
        <v>167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 t="s">
        <v>27</v>
      </c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9"/>
    </row>
    <row r="62" spans="1:55" ht="45" x14ac:dyDescent="0.2">
      <c r="A62" s="112"/>
      <c r="B62" s="65" t="s">
        <v>172</v>
      </c>
      <c r="C62" s="77" t="s">
        <v>126</v>
      </c>
      <c r="D62" s="108">
        <v>114</v>
      </c>
      <c r="E62" s="157" t="s">
        <v>171</v>
      </c>
      <c r="F62" s="185" t="s">
        <v>176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 t="s">
        <v>27</v>
      </c>
      <c r="AK62" s="8"/>
      <c r="AL62" s="8"/>
      <c r="AM62" s="8"/>
      <c r="AN62" s="8"/>
      <c r="AO62" s="8"/>
      <c r="AP62" s="8"/>
      <c r="AQ62" s="8"/>
      <c r="AR62" s="8" t="s">
        <v>27</v>
      </c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9"/>
    </row>
    <row r="63" spans="1:55" ht="45" x14ac:dyDescent="0.2">
      <c r="A63" s="112"/>
      <c r="B63" s="65" t="s">
        <v>173</v>
      </c>
      <c r="C63" s="77" t="s">
        <v>126</v>
      </c>
      <c r="D63" s="109"/>
      <c r="E63" s="157" t="s">
        <v>171</v>
      </c>
      <c r="F63" s="185" t="s">
        <v>176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 t="s">
        <v>27</v>
      </c>
      <c r="AK63" s="8"/>
      <c r="AL63" s="8"/>
      <c r="AM63" s="8"/>
      <c r="AN63" s="8"/>
      <c r="AO63" s="8"/>
      <c r="AP63" s="8"/>
      <c r="AQ63" s="8"/>
      <c r="AR63" s="8" t="s">
        <v>27</v>
      </c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9"/>
    </row>
    <row r="64" spans="1:55" ht="45" x14ac:dyDescent="0.2">
      <c r="A64" s="112"/>
      <c r="B64" s="65" t="s">
        <v>174</v>
      </c>
      <c r="C64" s="77" t="s">
        <v>126</v>
      </c>
      <c r="D64" s="109"/>
      <c r="E64" s="157" t="s">
        <v>171</v>
      </c>
      <c r="F64" s="185" t="s">
        <v>176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 t="s">
        <v>27</v>
      </c>
      <c r="AK64" s="8"/>
      <c r="AL64" s="8"/>
      <c r="AM64" s="8"/>
      <c r="AN64" s="8"/>
      <c r="AO64" s="8"/>
      <c r="AP64" s="8"/>
      <c r="AQ64" s="8"/>
      <c r="AR64" s="8" t="s">
        <v>27</v>
      </c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9"/>
    </row>
    <row r="65" spans="1:55" ht="45" x14ac:dyDescent="0.2">
      <c r="A65" s="112"/>
      <c r="B65" s="65" t="s">
        <v>175</v>
      </c>
      <c r="C65" s="77" t="s">
        <v>126</v>
      </c>
      <c r="D65" s="110"/>
      <c r="E65" s="157" t="s">
        <v>171</v>
      </c>
      <c r="F65" s="185" t="s">
        <v>176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 t="s">
        <v>27</v>
      </c>
      <c r="AK65" s="8"/>
      <c r="AL65" s="8"/>
      <c r="AM65" s="8"/>
      <c r="AN65" s="8"/>
      <c r="AO65" s="8"/>
      <c r="AP65" s="8"/>
      <c r="AQ65" s="8"/>
      <c r="AR65" s="8" t="s">
        <v>27</v>
      </c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9"/>
    </row>
    <row r="66" spans="1:55" ht="30" x14ac:dyDescent="0.2">
      <c r="A66" s="112"/>
      <c r="B66" s="65" t="s">
        <v>177</v>
      </c>
      <c r="C66" s="77" t="s">
        <v>180</v>
      </c>
      <c r="D66" s="82"/>
      <c r="E66" s="157" t="s">
        <v>178</v>
      </c>
      <c r="F66" s="185" t="s">
        <v>179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 t="s">
        <v>27</v>
      </c>
      <c r="AP66" s="8" t="s">
        <v>27</v>
      </c>
      <c r="AQ66" s="8" t="s">
        <v>27</v>
      </c>
      <c r="AR66" s="8" t="s">
        <v>27</v>
      </c>
      <c r="AS66" s="8" t="s">
        <v>27</v>
      </c>
      <c r="AT66" s="8" t="s">
        <v>27</v>
      </c>
      <c r="AU66" s="8"/>
      <c r="AV66" s="8"/>
      <c r="AW66" s="8"/>
      <c r="AX66" s="8"/>
      <c r="AY66" s="8"/>
      <c r="AZ66" s="8"/>
      <c r="BA66" s="8"/>
      <c r="BB66" s="8"/>
      <c r="BC66" s="9"/>
    </row>
    <row r="67" spans="1:55" ht="45" x14ac:dyDescent="0.2">
      <c r="A67" s="112"/>
      <c r="B67" s="77" t="s">
        <v>181</v>
      </c>
      <c r="C67" s="77" t="s">
        <v>126</v>
      </c>
      <c r="D67" s="82"/>
      <c r="E67" s="157" t="s">
        <v>21</v>
      </c>
      <c r="F67" s="185" t="s">
        <v>182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 t="s">
        <v>27</v>
      </c>
      <c r="AV67" s="8" t="s">
        <v>27</v>
      </c>
      <c r="AW67" s="8" t="s">
        <v>27</v>
      </c>
      <c r="AX67" s="8" t="s">
        <v>27</v>
      </c>
      <c r="AY67" s="8" t="s">
        <v>27</v>
      </c>
      <c r="AZ67" s="8" t="s">
        <v>27</v>
      </c>
      <c r="BA67" s="8"/>
      <c r="BB67" s="8"/>
      <c r="BC67" s="9"/>
    </row>
    <row r="68" spans="1:55" ht="15.75" thickBot="1" x14ac:dyDescent="0.25">
      <c r="A68" s="113"/>
      <c r="B68" s="29"/>
      <c r="C68" s="80"/>
      <c r="D68" s="11"/>
      <c r="E68" s="6"/>
      <c r="F68" s="6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9"/>
    </row>
    <row r="69" spans="1:55" ht="15" customHeight="1" x14ac:dyDescent="0.2">
      <c r="A69" s="114"/>
      <c r="B69" s="30" t="s">
        <v>42</v>
      </c>
      <c r="C69" s="59"/>
      <c r="D69" s="12">
        <f>SUM(D4:D68)</f>
        <v>1988</v>
      </c>
      <c r="E69" s="46" t="s">
        <v>35</v>
      </c>
      <c r="F69" s="47"/>
      <c r="G69" s="85">
        <f>(COUNTIF(G4:J68,"E"))/(COUNTIF(G4:J68,"E")+COUNTIF(G4:J68,"P")+COUNTIF(G4:J68,"R"))</f>
        <v>1</v>
      </c>
      <c r="H69" s="85"/>
      <c r="I69" s="85"/>
      <c r="J69" s="85"/>
      <c r="K69" s="85">
        <f>(COUNTIF(K4:N68,"E"))/(COUNTIF(K4:N68,"E")+COUNTIF(K4:N68,"P")+COUNTIF(K4:N68,"R"))</f>
        <v>1</v>
      </c>
      <c r="L69" s="85"/>
      <c r="M69" s="85"/>
      <c r="N69" s="85"/>
      <c r="O69" s="85">
        <f>(COUNTIF(O4:R68,"E"))/(COUNTIF(O4:R68,"E")+COUNTIF(O4:R68,"P")+COUNTIF(O4:R68,"R"))</f>
        <v>1</v>
      </c>
      <c r="P69" s="85"/>
      <c r="Q69" s="85"/>
      <c r="R69" s="85"/>
      <c r="S69" s="85">
        <f>(COUNTIF(S4:V68,"E"))/(COUNTIF(S4:V68,"E")+COUNTIF(S4:V68,"P")+COUNTIF(S4:V68,"R"))</f>
        <v>1</v>
      </c>
      <c r="T69" s="85"/>
      <c r="U69" s="85"/>
      <c r="V69" s="85"/>
      <c r="W69" s="85">
        <f>(COUNTIF(W4:Z68,"E"))/(COUNTIF(W4:Z68,"E")+COUNTIF(W4:Z68,"P")+COUNTIF(W4:Z68,"R"))</f>
        <v>1</v>
      </c>
      <c r="X69" s="85"/>
      <c r="Y69" s="85"/>
      <c r="Z69" s="85"/>
      <c r="AA69" s="85">
        <f>(COUNTIF(AA4:AD68,"E"))/(COUNTIF(AA4:AD68,"E")+COUNTIF(AA4:AD68,"P")+COUNTIF(AA4:AD68,"R"))</f>
        <v>1</v>
      </c>
      <c r="AB69" s="85"/>
      <c r="AC69" s="85"/>
      <c r="AD69" s="85"/>
      <c r="AE69" s="85">
        <f>(COUNTIF(AE4:AH68,"E"))/(COUNTIF(AE4:AH68,"E")+COUNTIF(AE4:AH68,"P")+COUNTIF(AE4:AH68,"R"))</f>
        <v>1</v>
      </c>
      <c r="AF69" s="85"/>
      <c r="AG69" s="85"/>
      <c r="AH69" s="85"/>
      <c r="AI69" s="85">
        <f>(COUNTIF(AI4:AL68,"E"))/(COUNTIF(AI4:AL68,"E")+COUNTIF(AI4:AL68,"P")+COUNTIF(AI4:AL68,"R"))</f>
        <v>1</v>
      </c>
      <c r="AJ69" s="85"/>
      <c r="AK69" s="85"/>
      <c r="AL69" s="85"/>
      <c r="AM69" s="85">
        <f>(COUNTIF(AM4:AP68,"E"))/(COUNTIF(AM4:AP68,"E")+COUNTIF(AM4:AP68,"P")+COUNTIF(AM4:AP68,"R"))</f>
        <v>1</v>
      </c>
      <c r="AN69" s="85"/>
      <c r="AO69" s="85"/>
      <c r="AP69" s="85"/>
      <c r="AQ69" s="85">
        <f>(COUNTIF(AQ4:AT68,"E"))/(COUNTIF(AQ4:AT68,"E")+COUNTIF(AQ4:AT68,"P")+COUNTIF(AQ4:AT68,"R"))</f>
        <v>1</v>
      </c>
      <c r="AR69" s="85"/>
      <c r="AS69" s="85"/>
      <c r="AT69" s="85"/>
      <c r="AU69" s="85">
        <f>(COUNTIF(AU4:AX68,"E"))/(COUNTIF(AU4:AX68,"E")+COUNTIF(AU4:AX68,"P")+COUNTIF(AU4:AX68,"R"))</f>
        <v>1</v>
      </c>
      <c r="AV69" s="85"/>
      <c r="AW69" s="85"/>
      <c r="AX69" s="85"/>
      <c r="AY69" s="85">
        <f>(COUNTIF(AY4:BB68,"E"))/(COUNTIF(AY4:BB68,"E")+COUNTIF(AY4:BB68,"P")+COUNTIF(AY4:BB68,"R"))</f>
        <v>1</v>
      </c>
      <c r="AZ69" s="85"/>
      <c r="BA69" s="85"/>
      <c r="BB69" s="85"/>
      <c r="BC69" s="106">
        <f>SUM(G71:BB71)/(SUM(G70:BB70))</f>
        <v>1</v>
      </c>
    </row>
    <row r="70" spans="1:55" ht="15" customHeight="1" x14ac:dyDescent="0.2">
      <c r="A70" s="115"/>
      <c r="B70" s="87" t="s">
        <v>34</v>
      </c>
      <c r="C70" s="59"/>
      <c r="D70" s="12"/>
      <c r="E70" s="48" t="s">
        <v>36</v>
      </c>
      <c r="F70" s="49"/>
      <c r="G70" s="84">
        <f>COUNTIF(G4:J68,"P")+G71+G72</f>
        <v>2</v>
      </c>
      <c r="H70" s="84"/>
      <c r="I70" s="84"/>
      <c r="J70" s="84"/>
      <c r="K70" s="84">
        <f>COUNTIF(K4:N68,"P")+K71+K72</f>
        <v>7</v>
      </c>
      <c r="L70" s="84"/>
      <c r="M70" s="84"/>
      <c r="N70" s="84"/>
      <c r="O70" s="84">
        <f>COUNTIF(O4:R68,"P")+O71+O72</f>
        <v>11</v>
      </c>
      <c r="P70" s="84"/>
      <c r="Q70" s="84"/>
      <c r="R70" s="84"/>
      <c r="S70" s="84">
        <f>COUNTIF(S4:V68,"P")+S71+S72</f>
        <v>10</v>
      </c>
      <c r="T70" s="84"/>
      <c r="U70" s="84"/>
      <c r="V70" s="84"/>
      <c r="W70" s="84">
        <f>COUNTIF(W4:Z68,"P")+W71+W72</f>
        <v>3</v>
      </c>
      <c r="X70" s="84"/>
      <c r="Y70" s="84"/>
      <c r="Z70" s="84"/>
      <c r="AA70" s="84">
        <f>COUNTIF(AA4:AD68,"P")+AA71+AA72</f>
        <v>12</v>
      </c>
      <c r="AB70" s="84"/>
      <c r="AC70" s="84"/>
      <c r="AD70" s="84"/>
      <c r="AE70" s="84">
        <f>COUNTIF(AE4:AH68,"P")+AE71+AE72</f>
        <v>16</v>
      </c>
      <c r="AF70" s="84"/>
      <c r="AG70" s="84"/>
      <c r="AH70" s="84"/>
      <c r="AI70" s="84">
        <f>COUNTIF(AI4:AL68,"P")+AI71+AI72</f>
        <v>7</v>
      </c>
      <c r="AJ70" s="84"/>
      <c r="AK70" s="84"/>
      <c r="AL70" s="84"/>
      <c r="AM70" s="84">
        <f>COUNTIF(AM4:AP68,"P")+AM71+AM72</f>
        <v>2</v>
      </c>
      <c r="AN70" s="84"/>
      <c r="AO70" s="84"/>
      <c r="AP70" s="84"/>
      <c r="AQ70" s="84">
        <f>COUNTIF(AQ4:AT68,"P")+AQ71+AQ72</f>
        <v>8</v>
      </c>
      <c r="AR70" s="84"/>
      <c r="AS70" s="84"/>
      <c r="AT70" s="84"/>
      <c r="AU70" s="84">
        <f>COUNTIF(AU4:AX68,"P")+AU71+AU72</f>
        <v>4</v>
      </c>
      <c r="AV70" s="84"/>
      <c r="AW70" s="84"/>
      <c r="AX70" s="84"/>
      <c r="AY70" s="84">
        <f>COUNTIF(AY4:BB68,"P")+AY71+AY72</f>
        <v>2</v>
      </c>
      <c r="AZ70" s="84"/>
      <c r="BA70" s="84"/>
      <c r="BB70" s="84"/>
      <c r="BC70" s="107"/>
    </row>
    <row r="71" spans="1:55" ht="15" customHeight="1" x14ac:dyDescent="0.2">
      <c r="A71" s="115"/>
      <c r="B71" s="87"/>
      <c r="C71" s="59"/>
      <c r="D71" s="12"/>
      <c r="E71" s="50" t="s">
        <v>37</v>
      </c>
      <c r="F71" s="51"/>
      <c r="G71" s="84">
        <f>COUNTIF(G4:J68,"E")</f>
        <v>2</v>
      </c>
      <c r="H71" s="84"/>
      <c r="I71" s="84"/>
      <c r="J71" s="84"/>
      <c r="K71" s="84">
        <f>COUNTIF(K4:N68,"E")</f>
        <v>7</v>
      </c>
      <c r="L71" s="84"/>
      <c r="M71" s="84"/>
      <c r="N71" s="84"/>
      <c r="O71" s="84">
        <f>COUNTIF(O4:R68,"E")</f>
        <v>11</v>
      </c>
      <c r="P71" s="84"/>
      <c r="Q71" s="84"/>
      <c r="R71" s="84"/>
      <c r="S71" s="84">
        <f>COUNTIF(S4:V68,"E")</f>
        <v>10</v>
      </c>
      <c r="T71" s="84"/>
      <c r="U71" s="84"/>
      <c r="V71" s="84"/>
      <c r="W71" s="84">
        <f>COUNTIF(W4:Z68,"E")</f>
        <v>3</v>
      </c>
      <c r="X71" s="84"/>
      <c r="Y71" s="84"/>
      <c r="Z71" s="84"/>
      <c r="AA71" s="84">
        <f>COUNTIF(AA4:AD68,"E")</f>
        <v>12</v>
      </c>
      <c r="AB71" s="84"/>
      <c r="AC71" s="84"/>
      <c r="AD71" s="84"/>
      <c r="AE71" s="84">
        <f>COUNTIF(AE4:AH68,"E")</f>
        <v>16</v>
      </c>
      <c r="AF71" s="84"/>
      <c r="AG71" s="84"/>
      <c r="AH71" s="84"/>
      <c r="AI71" s="84">
        <f>COUNTIF(AI4:AL68,"E")</f>
        <v>7</v>
      </c>
      <c r="AJ71" s="84"/>
      <c r="AK71" s="84"/>
      <c r="AL71" s="84"/>
      <c r="AM71" s="84">
        <f>COUNTIF(AM4:AP68,"E")</f>
        <v>2</v>
      </c>
      <c r="AN71" s="84"/>
      <c r="AO71" s="84"/>
      <c r="AP71" s="84"/>
      <c r="AQ71" s="84">
        <f>COUNTIF(AQ4:AT68,"E")</f>
        <v>8</v>
      </c>
      <c r="AR71" s="84"/>
      <c r="AS71" s="84"/>
      <c r="AT71" s="84"/>
      <c r="AU71" s="84">
        <f>COUNTIF(AU4:AX68,"E")</f>
        <v>4</v>
      </c>
      <c r="AV71" s="84"/>
      <c r="AW71" s="84"/>
      <c r="AX71" s="84"/>
      <c r="AY71" s="84">
        <f t="shared" ref="AY71" si="0">COUNTIF(AY4:BB68,"E")</f>
        <v>2</v>
      </c>
      <c r="AZ71" s="84"/>
      <c r="BA71" s="84"/>
      <c r="BB71" s="84"/>
      <c r="BC71" s="107"/>
    </row>
    <row r="72" spans="1:55" ht="36.75" customHeight="1" thickBot="1" x14ac:dyDescent="0.25">
      <c r="A72" s="116"/>
      <c r="B72" s="87"/>
      <c r="C72" s="59"/>
      <c r="D72" s="12"/>
      <c r="E72" s="86" t="s">
        <v>38</v>
      </c>
      <c r="F72" s="86"/>
      <c r="G72" s="84">
        <f>COUNTIF(G4:J62,"R")</f>
        <v>0</v>
      </c>
      <c r="H72" s="84"/>
      <c r="I72" s="84"/>
      <c r="J72" s="84"/>
      <c r="K72" s="84">
        <f>COUNTIF(K4:N62,"R")</f>
        <v>0</v>
      </c>
      <c r="L72" s="84"/>
      <c r="M72" s="84"/>
      <c r="N72" s="84"/>
      <c r="O72" s="84">
        <f>COUNTIF(O4:R62,"R")</f>
        <v>0</v>
      </c>
      <c r="P72" s="84"/>
      <c r="Q72" s="84"/>
      <c r="R72" s="84"/>
      <c r="S72" s="84">
        <f>COUNTIF(S4:V62,"R")</f>
        <v>0</v>
      </c>
      <c r="T72" s="84"/>
      <c r="U72" s="84"/>
      <c r="V72" s="84"/>
      <c r="W72" s="84">
        <f>COUNTIF(W4:Z62,"R")</f>
        <v>0</v>
      </c>
      <c r="X72" s="84"/>
      <c r="Y72" s="84"/>
      <c r="Z72" s="84"/>
      <c r="AA72" s="84">
        <f>COUNTIF(AA4:AD62,"R")</f>
        <v>0</v>
      </c>
      <c r="AB72" s="84"/>
      <c r="AC72" s="84"/>
      <c r="AD72" s="84"/>
      <c r="AE72" s="84">
        <f>COUNTIF(AE4:AH62,"R")</f>
        <v>0</v>
      </c>
      <c r="AF72" s="84"/>
      <c r="AG72" s="84"/>
      <c r="AH72" s="84"/>
      <c r="AI72" s="84">
        <f>COUNTIF(AI4:AL62,"R")</f>
        <v>0</v>
      </c>
      <c r="AJ72" s="84"/>
      <c r="AK72" s="84"/>
      <c r="AL72" s="84"/>
      <c r="AM72" s="84">
        <f>COUNTIF(AM4:AP62,"R")</f>
        <v>0</v>
      </c>
      <c r="AN72" s="84"/>
      <c r="AO72" s="84"/>
      <c r="AP72" s="84"/>
      <c r="AQ72" s="84">
        <f>COUNTIF(AQ4:AT62,"R")</f>
        <v>0</v>
      </c>
      <c r="AR72" s="84"/>
      <c r="AS72" s="84"/>
      <c r="AT72" s="84"/>
      <c r="AU72" s="84">
        <f>COUNTIF(AU4:AX62,"R")</f>
        <v>0</v>
      </c>
      <c r="AV72" s="84"/>
      <c r="AW72" s="84"/>
      <c r="AX72" s="84"/>
      <c r="AY72" s="84">
        <f>COUNTIF(AY4:BB45,"R")</f>
        <v>0</v>
      </c>
      <c r="AZ72" s="84"/>
      <c r="BA72" s="84"/>
      <c r="BB72" s="84"/>
      <c r="BC72" s="107"/>
    </row>
    <row r="82" spans="1:55" s="13" customFormat="1" ht="15" x14ac:dyDescent="0.25">
      <c r="A82" s="17" t="s">
        <v>39</v>
      </c>
      <c r="C82" s="81"/>
      <c r="D82" s="81"/>
      <c r="E82" s="14"/>
      <c r="F82" s="14"/>
      <c r="G82" s="14"/>
      <c r="H82" s="14"/>
      <c r="I82" s="14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6"/>
      <c r="AU82" s="15"/>
      <c r="AV82" s="15"/>
      <c r="AW82" s="15"/>
      <c r="AX82" s="16"/>
      <c r="AY82" s="15"/>
      <c r="AZ82" s="15"/>
      <c r="BA82" s="15"/>
      <c r="BB82" s="1"/>
      <c r="BC82" s="14"/>
    </row>
    <row r="83" spans="1:55" s="13" customFormat="1" x14ac:dyDescent="0.2">
      <c r="A83"/>
      <c r="C83" s="81"/>
      <c r="D83" s="81"/>
      <c r="E83" s="14"/>
      <c r="F83" s="14"/>
      <c r="G83" s="14"/>
      <c r="H83" s="14"/>
      <c r="I83" s="14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6"/>
      <c r="AU83" s="15"/>
      <c r="AV83" s="15"/>
      <c r="AW83" s="15"/>
      <c r="AX83" s="16"/>
      <c r="AY83" s="15"/>
      <c r="AZ83" s="15"/>
      <c r="BA83" s="15"/>
      <c r="BB83" s="1"/>
      <c r="BC83" s="14"/>
    </row>
    <row r="84" spans="1:55" s="13" customFormat="1" x14ac:dyDescent="0.2">
      <c r="A84"/>
      <c r="C84" s="81"/>
      <c r="D84" s="81"/>
      <c r="E84" s="14"/>
      <c r="F84" s="14"/>
      <c r="G84" s="14"/>
      <c r="H84" s="14"/>
      <c r="I84" s="14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6"/>
      <c r="AU84" s="15"/>
      <c r="AV84" s="15"/>
      <c r="AW84" s="15"/>
      <c r="AX84" s="16"/>
      <c r="AY84" s="15"/>
      <c r="AZ84" s="15"/>
      <c r="BA84" s="15"/>
      <c r="BB84" s="1"/>
      <c r="BC84" s="14"/>
    </row>
    <row r="85" spans="1:55" s="13" customFormat="1" x14ac:dyDescent="0.2">
      <c r="A85"/>
      <c r="C85" s="81"/>
      <c r="D85" s="81"/>
      <c r="E85" s="14"/>
      <c r="F85" s="14"/>
      <c r="G85" s="14"/>
      <c r="H85" s="14"/>
      <c r="I85" s="14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6"/>
      <c r="AU85" s="15"/>
      <c r="AV85" s="15"/>
      <c r="AW85" s="15"/>
      <c r="AX85" s="16"/>
      <c r="AY85" s="15"/>
      <c r="AZ85" s="15"/>
      <c r="BA85" s="15"/>
      <c r="BB85" s="1"/>
      <c r="BC85" s="14"/>
    </row>
    <row r="86" spans="1:55" s="13" customFormat="1" x14ac:dyDescent="0.2">
      <c r="A86" t="s">
        <v>40</v>
      </c>
      <c r="C86" s="81"/>
      <c r="D86" s="81"/>
      <c r="E86" s="14"/>
      <c r="F86" s="14"/>
      <c r="G86" s="14"/>
      <c r="H86" s="14"/>
      <c r="I86" s="14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6"/>
      <c r="AU86" s="15"/>
      <c r="AV86" s="15"/>
      <c r="AW86" s="15"/>
      <c r="AX86" s="16"/>
      <c r="AY86" s="15"/>
      <c r="AZ86" s="15"/>
      <c r="BA86" s="15"/>
      <c r="BB86" s="1"/>
      <c r="BC86" s="14"/>
    </row>
    <row r="92" spans="1:55" ht="30" x14ac:dyDescent="0.2">
      <c r="B92" s="58" t="s">
        <v>92</v>
      </c>
      <c r="C92" s="11">
        <v>50</v>
      </c>
      <c r="D92" s="11">
        <v>50</v>
      </c>
      <c r="E92" s="6" t="s">
        <v>84</v>
      </c>
      <c r="F92" s="45">
        <v>44637</v>
      </c>
    </row>
    <row r="93" spans="1:55" ht="30" x14ac:dyDescent="0.2">
      <c r="B93" s="57" t="s">
        <v>119</v>
      </c>
      <c r="C93" s="61" t="s">
        <v>126</v>
      </c>
      <c r="D93" s="5" t="s">
        <v>97</v>
      </c>
      <c r="E93" s="6" t="s">
        <v>129</v>
      </c>
      <c r="F93" s="45">
        <v>44718</v>
      </c>
    </row>
    <row r="101" spans="2:55" s="13" customFormat="1" x14ac:dyDescent="0.2">
      <c r="B101" s="13" t="s">
        <v>27</v>
      </c>
      <c r="C101" s="81"/>
      <c r="D101" s="81"/>
      <c r="E101" s="14"/>
      <c r="F101" s="14"/>
      <c r="G101" s="14"/>
      <c r="H101" s="14"/>
      <c r="I101" s="14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6"/>
      <c r="AU101" s="15"/>
      <c r="AV101" s="15"/>
      <c r="AW101" s="15"/>
      <c r="AX101" s="16"/>
      <c r="AY101" s="15"/>
      <c r="AZ101" s="15"/>
      <c r="BA101" s="15"/>
      <c r="BB101" s="1"/>
      <c r="BC101" s="14"/>
    </row>
    <row r="102" spans="2:55" s="13" customFormat="1" x14ac:dyDescent="0.2">
      <c r="B102" s="13" t="s">
        <v>23</v>
      </c>
      <c r="C102" s="81"/>
      <c r="D102" s="81"/>
      <c r="E102" s="14"/>
      <c r="F102" s="14"/>
      <c r="G102" s="14"/>
      <c r="H102" s="14"/>
      <c r="I102" s="14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6"/>
      <c r="AU102" s="15"/>
      <c r="AV102" s="15"/>
      <c r="AW102" s="15"/>
      <c r="AX102" s="16"/>
      <c r="AY102" s="15"/>
      <c r="AZ102" s="15"/>
      <c r="BA102" s="15"/>
      <c r="BB102" s="1"/>
      <c r="BC102" s="14"/>
    </row>
    <row r="103" spans="2:55" s="13" customFormat="1" x14ac:dyDescent="0.2">
      <c r="B103" s="13" t="s">
        <v>41</v>
      </c>
      <c r="C103" s="81"/>
      <c r="D103" s="81"/>
      <c r="E103" s="14"/>
      <c r="F103" s="14"/>
      <c r="G103" s="14"/>
      <c r="H103" s="14"/>
      <c r="I103" s="14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6"/>
      <c r="AU103" s="15"/>
      <c r="AV103" s="15"/>
      <c r="AW103" s="15"/>
      <c r="AX103" s="16"/>
      <c r="AY103" s="15"/>
      <c r="AZ103" s="15"/>
      <c r="BA103" s="15"/>
      <c r="BB103" s="1"/>
      <c r="BC103" s="14"/>
    </row>
  </sheetData>
  <dataConsolidate/>
  <mergeCells count="68">
    <mergeCell ref="BC69:BC72"/>
    <mergeCell ref="D62:D65"/>
    <mergeCell ref="A4:A68"/>
    <mergeCell ref="AY69:BB69"/>
    <mergeCell ref="G71:J71"/>
    <mergeCell ref="K71:N71"/>
    <mergeCell ref="O71:R71"/>
    <mergeCell ref="S71:V71"/>
    <mergeCell ref="W71:Z71"/>
    <mergeCell ref="AM71:AP71"/>
    <mergeCell ref="AQ71:AT71"/>
    <mergeCell ref="AU71:AX71"/>
    <mergeCell ref="A69:A72"/>
    <mergeCell ref="O69:R69"/>
    <mergeCell ref="S69:V69"/>
    <mergeCell ref="W69:Z69"/>
    <mergeCell ref="B1:D2"/>
    <mergeCell ref="E1:BC2"/>
    <mergeCell ref="G3:J3"/>
    <mergeCell ref="K3:N3"/>
    <mergeCell ref="O3:R3"/>
    <mergeCell ref="S3:V3"/>
    <mergeCell ref="W3:Z3"/>
    <mergeCell ref="AA3:AD3"/>
    <mergeCell ref="AE3:AH3"/>
    <mergeCell ref="AI3:AL3"/>
    <mergeCell ref="AM3:AP3"/>
    <mergeCell ref="AQ3:AT3"/>
    <mergeCell ref="AU3:AX3"/>
    <mergeCell ref="AY3:BB3"/>
    <mergeCell ref="B70:B72"/>
    <mergeCell ref="G70:J70"/>
    <mergeCell ref="K70:N70"/>
    <mergeCell ref="O70:R70"/>
    <mergeCell ref="S70:V70"/>
    <mergeCell ref="AY70:BB70"/>
    <mergeCell ref="AM70:AP70"/>
    <mergeCell ref="AQ70:AT70"/>
    <mergeCell ref="AU70:AX70"/>
    <mergeCell ref="W70:Z70"/>
    <mergeCell ref="AA70:AD70"/>
    <mergeCell ref="AE70:AH70"/>
    <mergeCell ref="AI70:AL70"/>
    <mergeCell ref="G69:J69"/>
    <mergeCell ref="K69:N69"/>
    <mergeCell ref="E72:F72"/>
    <mergeCell ref="AQ72:AT72"/>
    <mergeCell ref="AU72:AX72"/>
    <mergeCell ref="AI69:AL69"/>
    <mergeCell ref="AM69:AP69"/>
    <mergeCell ref="AQ69:AT69"/>
    <mergeCell ref="AU69:AX69"/>
    <mergeCell ref="AA69:AD69"/>
    <mergeCell ref="AE69:AH69"/>
    <mergeCell ref="AI71:AL71"/>
    <mergeCell ref="AY72:BB72"/>
    <mergeCell ref="AY71:BB71"/>
    <mergeCell ref="G72:J72"/>
    <mergeCell ref="K72:N72"/>
    <mergeCell ref="O72:R72"/>
    <mergeCell ref="S72:V72"/>
    <mergeCell ref="W72:Z72"/>
    <mergeCell ref="AA72:AD72"/>
    <mergeCell ref="AE72:AH72"/>
    <mergeCell ref="AI72:AL72"/>
    <mergeCell ref="AM72:AP72"/>
    <mergeCell ref="AA71:AD71"/>
    <mergeCell ref="AE71:AH71"/>
  </mergeCells>
  <conditionalFormatting sqref="G4:BB68">
    <cfRule type="containsText" dxfId="5" priority="1" stopIfTrue="1" operator="containsText" text="E">
      <formula>NOT(ISERROR(SEARCH("E",G4)))</formula>
    </cfRule>
    <cfRule type="containsText" dxfId="4" priority="2" stopIfTrue="1" operator="containsText" text="R">
      <formula>NOT(ISERROR(SEARCH("R",G4)))</formula>
    </cfRule>
    <cfRule type="containsText" dxfId="3" priority="3" stopIfTrue="1" operator="containsText" text="P">
      <formula>NOT(ISERROR(SEARCH("P",G4)))</formula>
    </cfRule>
  </conditionalFormatting>
  <dataValidations count="1">
    <dataValidation type="list" errorStyle="warning" allowBlank="1" showInputMessage="1" showErrorMessage="1" errorTitle="Entrada no valida" error="Coloque: _x000a_P: Actividad Pendiente por ejecutar_x000a_R: Actividad Reprogramada_x000a_E: Actividad Ejecutada" sqref="G4:BB68" xr:uid="{ECD269D1-B974-4121-AE75-596A4E6AD3F1}">
      <formula1>$B$101:$B$103</formula1>
    </dataValidation>
  </dataValidations>
  <hyperlinks>
    <hyperlink ref="E4" r:id="rId1" xr:uid="{E4ADB7ED-2FC4-46F1-A8E4-48EF4B3B0443}"/>
    <hyperlink ref="E5" r:id="rId2" xr:uid="{470858E2-32FE-4D85-A2DA-03AD3F10F43D}"/>
    <hyperlink ref="E6" r:id="rId3" xr:uid="{5137B95B-98A9-42B3-8484-AE67E832EAD5}"/>
    <hyperlink ref="E7" r:id="rId4" xr:uid="{42B78EB6-C5D1-4759-B491-2C15B83B083D}"/>
  </hyperlinks>
  <printOptions horizontalCentered="1"/>
  <pageMargins left="0.27559055118110237" right="0.23622047244094491" top="0.35433070866141736" bottom="0.19685039370078741" header="0.19685039370078741" footer="0.27559055118110237"/>
  <pageSetup scale="40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BECCA-6F26-4E19-AFC5-4259710E5E09}">
  <sheetPr>
    <tabColor theme="0"/>
  </sheetPr>
  <dimension ref="A1:BC100"/>
  <sheetViews>
    <sheetView showGridLines="0" topLeftCell="A37" zoomScale="71" zoomScaleNormal="71" zoomScaleSheetLayoutView="70" workbookViewId="0">
      <selection activeCell="B55" sqref="B55"/>
    </sheetView>
  </sheetViews>
  <sheetFormatPr baseColWidth="10" defaultColWidth="11.42578125" defaultRowHeight="14.25" x14ac:dyDescent="0.2"/>
  <cols>
    <col min="1" max="1" width="18.140625" style="1" customWidth="1"/>
    <col min="2" max="2" width="85.28515625" style="13" customWidth="1"/>
    <col min="3" max="3" width="23.28515625" style="13" customWidth="1"/>
    <col min="4" max="4" width="27.85546875" style="14" hidden="1" customWidth="1"/>
    <col min="5" max="5" width="51.85546875" style="14" hidden="1" customWidth="1"/>
    <col min="6" max="6" width="23" style="14" bestFit="1" customWidth="1"/>
    <col min="7" max="9" width="3.42578125" style="14" customWidth="1"/>
    <col min="10" max="10" width="3.42578125" style="15" customWidth="1"/>
    <col min="11" max="11" width="3.85546875" style="15" customWidth="1"/>
    <col min="12" max="12" width="4.140625" style="15" customWidth="1"/>
    <col min="13" max="13" width="3.42578125" style="15" customWidth="1"/>
    <col min="14" max="14" width="3.85546875" style="15" customWidth="1"/>
    <col min="15" max="41" width="3.42578125" style="15" customWidth="1"/>
    <col min="42" max="42" width="4.5703125" style="15" customWidth="1"/>
    <col min="43" max="45" width="3.42578125" style="15" customWidth="1"/>
    <col min="46" max="46" width="3.42578125" style="16" customWidth="1"/>
    <col min="47" max="49" width="3.42578125" style="15" customWidth="1"/>
    <col min="50" max="50" width="5.7109375" style="16" customWidth="1"/>
    <col min="51" max="53" width="3.42578125" style="15" customWidth="1"/>
    <col min="54" max="54" width="3.42578125" style="1" customWidth="1"/>
    <col min="55" max="55" width="44.7109375" style="14" customWidth="1"/>
    <col min="56" max="16384" width="11.42578125" style="1"/>
  </cols>
  <sheetData>
    <row r="1" spans="1:55" ht="18" customHeight="1" x14ac:dyDescent="0.2">
      <c r="B1" s="88"/>
      <c r="C1" s="89"/>
      <c r="D1" s="124"/>
      <c r="E1" s="126" t="s">
        <v>4</v>
      </c>
      <c r="F1" s="127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9"/>
      <c r="BC1" s="117"/>
    </row>
    <row r="2" spans="1:55" ht="128.25" customHeight="1" thickBot="1" x14ac:dyDescent="0.25">
      <c r="B2" s="90"/>
      <c r="C2" s="91"/>
      <c r="D2" s="125"/>
      <c r="E2" s="130"/>
      <c r="F2" s="131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3"/>
      <c r="BC2" s="118"/>
    </row>
    <row r="3" spans="1:55" s="18" customFormat="1" ht="30.75" thickBot="1" x14ac:dyDescent="0.3">
      <c r="A3" s="2" t="s">
        <v>5</v>
      </c>
      <c r="B3" s="38" t="s">
        <v>0</v>
      </c>
      <c r="C3" s="3" t="s">
        <v>46</v>
      </c>
      <c r="D3" s="3" t="s">
        <v>47</v>
      </c>
      <c r="E3" s="21" t="s">
        <v>6</v>
      </c>
      <c r="F3" s="42" t="s">
        <v>7</v>
      </c>
      <c r="G3" s="98" t="s">
        <v>8</v>
      </c>
      <c r="H3" s="99"/>
      <c r="I3" s="99"/>
      <c r="J3" s="100"/>
      <c r="K3" s="101" t="s">
        <v>9</v>
      </c>
      <c r="L3" s="99"/>
      <c r="M3" s="99"/>
      <c r="N3" s="100"/>
      <c r="O3" s="101" t="s">
        <v>10</v>
      </c>
      <c r="P3" s="99"/>
      <c r="Q3" s="99"/>
      <c r="R3" s="100"/>
      <c r="S3" s="101" t="s">
        <v>11</v>
      </c>
      <c r="T3" s="99"/>
      <c r="U3" s="99"/>
      <c r="V3" s="100"/>
      <c r="W3" s="101" t="s">
        <v>12</v>
      </c>
      <c r="X3" s="99"/>
      <c r="Y3" s="99"/>
      <c r="Z3" s="100"/>
      <c r="AA3" s="101" t="s">
        <v>13</v>
      </c>
      <c r="AB3" s="99"/>
      <c r="AC3" s="99"/>
      <c r="AD3" s="100"/>
      <c r="AE3" s="101" t="s">
        <v>14</v>
      </c>
      <c r="AF3" s="99"/>
      <c r="AG3" s="99"/>
      <c r="AH3" s="100"/>
      <c r="AI3" s="101" t="s">
        <v>15</v>
      </c>
      <c r="AJ3" s="99"/>
      <c r="AK3" s="99"/>
      <c r="AL3" s="100"/>
      <c r="AM3" s="102" t="s">
        <v>16</v>
      </c>
      <c r="AN3" s="103"/>
      <c r="AO3" s="103"/>
      <c r="AP3" s="104"/>
      <c r="AQ3" s="101" t="s">
        <v>17</v>
      </c>
      <c r="AR3" s="99"/>
      <c r="AS3" s="99"/>
      <c r="AT3" s="100"/>
      <c r="AU3" s="102" t="s">
        <v>18</v>
      </c>
      <c r="AV3" s="103"/>
      <c r="AW3" s="103"/>
      <c r="AX3" s="104"/>
      <c r="AY3" s="101" t="s">
        <v>19</v>
      </c>
      <c r="AZ3" s="99"/>
      <c r="BA3" s="99"/>
      <c r="BB3" s="105"/>
      <c r="BC3" s="3" t="s">
        <v>20</v>
      </c>
    </row>
    <row r="4" spans="1:55" ht="30.75" customHeight="1" x14ac:dyDescent="0.2">
      <c r="A4" s="119"/>
      <c r="B4" s="120" t="s">
        <v>22</v>
      </c>
      <c r="C4" s="120"/>
      <c r="D4" s="120"/>
      <c r="E4" s="121"/>
      <c r="F4" s="52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19"/>
    </row>
    <row r="5" spans="1:55" s="161" customFormat="1" ht="30" x14ac:dyDescent="0.2">
      <c r="A5" s="119"/>
      <c r="B5" s="156" t="s">
        <v>3</v>
      </c>
      <c r="C5" s="157">
        <v>115</v>
      </c>
      <c r="D5" s="158"/>
      <c r="E5" s="157" t="s">
        <v>44</v>
      </c>
      <c r="F5" s="157" t="s">
        <v>43</v>
      </c>
      <c r="G5" s="159"/>
      <c r="H5" s="159"/>
      <c r="I5" s="159"/>
      <c r="J5" s="159"/>
      <c r="K5" s="159"/>
      <c r="L5" s="159" t="s">
        <v>27</v>
      </c>
      <c r="M5" s="159" t="s">
        <v>27</v>
      </c>
      <c r="N5" s="159" t="s">
        <v>27</v>
      </c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60"/>
    </row>
    <row r="6" spans="1:55" s="161" customFormat="1" ht="30" x14ac:dyDescent="0.2">
      <c r="A6" s="119"/>
      <c r="B6" s="156" t="s">
        <v>3</v>
      </c>
      <c r="C6" s="157">
        <v>23</v>
      </c>
      <c r="D6" s="162"/>
      <c r="E6" s="157" t="s">
        <v>44</v>
      </c>
      <c r="F6" s="157" t="s">
        <v>45</v>
      </c>
      <c r="G6" s="159"/>
      <c r="H6" s="159"/>
      <c r="I6" s="159"/>
      <c r="J6" s="159"/>
      <c r="K6" s="159"/>
      <c r="L6" s="159"/>
      <c r="M6" s="159"/>
      <c r="N6" s="159"/>
      <c r="O6" s="159" t="s">
        <v>27</v>
      </c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60"/>
    </row>
    <row r="7" spans="1:55" s="161" customFormat="1" ht="30" x14ac:dyDescent="0.2">
      <c r="A7" s="119"/>
      <c r="B7" s="156" t="s">
        <v>150</v>
      </c>
      <c r="C7" s="157">
        <v>20</v>
      </c>
      <c r="D7" s="162"/>
      <c r="E7" s="157" t="s">
        <v>44</v>
      </c>
      <c r="F7" s="157" t="s">
        <v>149</v>
      </c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60"/>
    </row>
    <row r="8" spans="1:55" s="161" customFormat="1" ht="30" x14ac:dyDescent="0.2">
      <c r="A8" s="119"/>
      <c r="B8" s="156" t="s">
        <v>85</v>
      </c>
      <c r="C8" s="157">
        <v>500</v>
      </c>
      <c r="D8" s="162">
        <v>50</v>
      </c>
      <c r="E8" s="157" t="s">
        <v>96</v>
      </c>
      <c r="F8" s="157" t="s">
        <v>86</v>
      </c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 t="s">
        <v>27</v>
      </c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60"/>
    </row>
    <row r="9" spans="1:55" s="161" customFormat="1" ht="15" x14ac:dyDescent="0.2">
      <c r="A9" s="119"/>
      <c r="B9" s="156" t="s">
        <v>89</v>
      </c>
      <c r="C9" s="157">
        <v>80</v>
      </c>
      <c r="D9" s="162">
        <v>80</v>
      </c>
      <c r="E9" s="157" t="s">
        <v>95</v>
      </c>
      <c r="F9" s="163">
        <v>44645</v>
      </c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 t="s">
        <v>27</v>
      </c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60"/>
    </row>
    <row r="10" spans="1:55" s="161" customFormat="1" ht="15" x14ac:dyDescent="0.2">
      <c r="A10" s="119"/>
      <c r="B10" s="156" t="s">
        <v>185</v>
      </c>
      <c r="C10" s="157">
        <v>100</v>
      </c>
      <c r="D10" s="157"/>
      <c r="E10" s="157" t="s">
        <v>95</v>
      </c>
      <c r="F10" s="157" t="s">
        <v>186</v>
      </c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 t="s">
        <v>27</v>
      </c>
      <c r="AU10" s="159"/>
      <c r="AV10" s="159"/>
      <c r="AW10" s="159"/>
      <c r="AX10" s="159"/>
      <c r="AY10" s="159"/>
      <c r="AZ10" s="159"/>
      <c r="BA10" s="159"/>
      <c r="BB10" s="159"/>
      <c r="BC10" s="160"/>
    </row>
    <row r="11" spans="1:55" s="161" customFormat="1" ht="15" x14ac:dyDescent="0.2">
      <c r="A11" s="119"/>
      <c r="B11" s="156"/>
      <c r="C11" s="156"/>
      <c r="D11" s="157"/>
      <c r="E11" s="157"/>
      <c r="F11" s="157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60"/>
    </row>
    <row r="12" spans="1:55" ht="15" x14ac:dyDescent="0.2">
      <c r="A12" s="119"/>
      <c r="B12" s="122" t="s">
        <v>24</v>
      </c>
      <c r="C12" s="122"/>
      <c r="D12" s="122"/>
      <c r="E12" s="123"/>
      <c r="F12" s="43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19"/>
    </row>
    <row r="13" spans="1:55" s="161" customFormat="1" ht="45" x14ac:dyDescent="0.2">
      <c r="A13" s="119"/>
      <c r="B13" s="164" t="s">
        <v>48</v>
      </c>
      <c r="C13" s="165">
        <v>40</v>
      </c>
      <c r="D13" s="157"/>
      <c r="E13" s="157" t="s">
        <v>21</v>
      </c>
      <c r="F13" s="157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 t="s">
        <v>27</v>
      </c>
      <c r="AI13" s="159" t="s">
        <v>27</v>
      </c>
      <c r="AJ13" s="159" t="s">
        <v>27</v>
      </c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60"/>
    </row>
    <row r="14" spans="1:55" s="161" customFormat="1" ht="45" x14ac:dyDescent="0.2">
      <c r="A14" s="119"/>
      <c r="B14" s="164" t="s">
        <v>49</v>
      </c>
      <c r="C14" s="165">
        <v>40</v>
      </c>
      <c r="D14" s="157"/>
      <c r="E14" s="157" t="s">
        <v>21</v>
      </c>
      <c r="F14" s="157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 t="s">
        <v>27</v>
      </c>
      <c r="AI14" s="159" t="s">
        <v>27</v>
      </c>
      <c r="AJ14" s="159" t="s">
        <v>27</v>
      </c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60"/>
    </row>
    <row r="15" spans="1:55" s="161" customFormat="1" ht="15" x14ac:dyDescent="0.2">
      <c r="A15" s="119"/>
      <c r="B15" s="164" t="s">
        <v>50</v>
      </c>
      <c r="C15" s="165">
        <v>40</v>
      </c>
      <c r="D15" s="157"/>
      <c r="E15" s="157"/>
      <c r="F15" s="157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 t="s">
        <v>27</v>
      </c>
      <c r="AI15" s="159" t="s">
        <v>27</v>
      </c>
      <c r="AJ15" s="159" t="s">
        <v>27</v>
      </c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60"/>
    </row>
    <row r="16" spans="1:55" s="161" customFormat="1" ht="45" x14ac:dyDescent="0.2">
      <c r="A16" s="119"/>
      <c r="B16" s="164" t="s">
        <v>148</v>
      </c>
      <c r="C16" s="165">
        <v>40</v>
      </c>
      <c r="D16" s="157"/>
      <c r="E16" s="157" t="s">
        <v>21</v>
      </c>
      <c r="F16" s="157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 t="s">
        <v>27</v>
      </c>
      <c r="AI16" s="159" t="s">
        <v>27</v>
      </c>
      <c r="AJ16" s="159" t="s">
        <v>27</v>
      </c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60"/>
    </row>
    <row r="17" spans="1:55" ht="15" x14ac:dyDescent="0.2">
      <c r="A17" s="119"/>
      <c r="B17" s="55" t="s">
        <v>25</v>
      </c>
      <c r="C17" s="40"/>
      <c r="D17" s="25"/>
      <c r="E17" s="25"/>
      <c r="F17" s="6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19"/>
    </row>
    <row r="18" spans="1:55" s="161" customFormat="1" ht="45" x14ac:dyDescent="0.2">
      <c r="A18" s="119"/>
      <c r="B18" s="166" t="s">
        <v>100</v>
      </c>
      <c r="C18" s="166">
        <v>600</v>
      </c>
      <c r="D18" s="157">
        <v>600</v>
      </c>
      <c r="E18" s="157" t="s">
        <v>21</v>
      </c>
      <c r="F18" s="167">
        <v>44628</v>
      </c>
      <c r="G18" s="159"/>
      <c r="H18" s="159"/>
      <c r="I18" s="159"/>
      <c r="J18" s="159"/>
      <c r="K18" s="159"/>
      <c r="L18" s="159"/>
      <c r="M18" s="159"/>
      <c r="N18" s="159"/>
      <c r="O18" s="159"/>
      <c r="P18" s="159" t="s">
        <v>27</v>
      </c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60"/>
    </row>
    <row r="19" spans="1:55" s="161" customFormat="1" ht="45" x14ac:dyDescent="0.2">
      <c r="A19" s="119"/>
      <c r="B19" s="166" t="s">
        <v>142</v>
      </c>
      <c r="C19" s="166">
        <v>600</v>
      </c>
      <c r="D19" s="157">
        <v>400</v>
      </c>
      <c r="E19" s="157" t="s">
        <v>21</v>
      </c>
      <c r="F19" s="167">
        <v>44638</v>
      </c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 t="s">
        <v>27</v>
      </c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60"/>
    </row>
    <row r="20" spans="1:55" s="161" customFormat="1" ht="45" x14ac:dyDescent="0.2">
      <c r="A20" s="119"/>
      <c r="B20" s="166" t="s">
        <v>99</v>
      </c>
      <c r="C20" s="166">
        <v>842</v>
      </c>
      <c r="D20" s="157"/>
      <c r="E20" s="157" t="s">
        <v>21</v>
      </c>
      <c r="F20" s="167">
        <v>44681</v>
      </c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 t="s">
        <v>27</v>
      </c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60"/>
    </row>
    <row r="21" spans="1:55" s="161" customFormat="1" ht="45" x14ac:dyDescent="0.2">
      <c r="A21" s="119"/>
      <c r="B21" s="166" t="s">
        <v>101</v>
      </c>
      <c r="C21" s="166">
        <v>700</v>
      </c>
      <c r="D21" s="157"/>
      <c r="E21" s="157" t="s">
        <v>21</v>
      </c>
      <c r="F21" s="167">
        <v>44705</v>
      </c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 t="s">
        <v>27</v>
      </c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60"/>
    </row>
    <row r="22" spans="1:55" s="161" customFormat="1" ht="15" x14ac:dyDescent="0.2">
      <c r="A22" s="119"/>
      <c r="B22" s="166" t="s">
        <v>141</v>
      </c>
      <c r="C22" s="166">
        <v>650</v>
      </c>
      <c r="D22" s="157">
        <v>650</v>
      </c>
      <c r="E22" s="157" t="s">
        <v>95</v>
      </c>
      <c r="F22" s="167">
        <v>44742</v>
      </c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 t="s">
        <v>27</v>
      </c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60"/>
    </row>
    <row r="23" spans="1:55" s="161" customFormat="1" ht="15" x14ac:dyDescent="0.2">
      <c r="A23" s="119"/>
      <c r="B23" s="168" t="s">
        <v>143</v>
      </c>
      <c r="C23" s="168">
        <v>700</v>
      </c>
      <c r="D23" s="157"/>
      <c r="E23" s="157" t="s">
        <v>144</v>
      </c>
      <c r="F23" s="167">
        <v>44742</v>
      </c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 t="s">
        <v>27</v>
      </c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60"/>
    </row>
    <row r="24" spans="1:55" s="161" customFormat="1" ht="30" x14ac:dyDescent="0.2">
      <c r="A24" s="119"/>
      <c r="B24" s="168" t="s">
        <v>146</v>
      </c>
      <c r="C24" s="168">
        <v>2102</v>
      </c>
      <c r="D24" s="157"/>
      <c r="E24" s="157" t="s">
        <v>26</v>
      </c>
      <c r="F24" s="157" t="s">
        <v>147</v>
      </c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 t="s">
        <v>27</v>
      </c>
      <c r="AH24" s="159" t="s">
        <v>27</v>
      </c>
      <c r="AI24" s="159" t="s">
        <v>27</v>
      </c>
      <c r="AJ24" s="159" t="s">
        <v>27</v>
      </c>
      <c r="AK24" s="159" t="s">
        <v>27</v>
      </c>
      <c r="AL24" s="159" t="s">
        <v>27</v>
      </c>
      <c r="AM24" s="159" t="s">
        <v>27</v>
      </c>
      <c r="AN24" s="159" t="s">
        <v>27</v>
      </c>
      <c r="AO24" s="159" t="s">
        <v>27</v>
      </c>
      <c r="AP24" s="159" t="s">
        <v>27</v>
      </c>
      <c r="AQ24" s="159" t="s">
        <v>27</v>
      </c>
      <c r="AR24" s="159" t="s">
        <v>27</v>
      </c>
      <c r="AS24" s="159" t="s">
        <v>27</v>
      </c>
      <c r="AT24" s="159" t="s">
        <v>27</v>
      </c>
      <c r="AU24" s="159" t="s">
        <v>27</v>
      </c>
      <c r="AV24" s="159" t="s">
        <v>27</v>
      </c>
      <c r="AW24" s="159" t="s">
        <v>27</v>
      </c>
      <c r="AX24" s="159" t="s">
        <v>27</v>
      </c>
      <c r="AY24" s="159"/>
      <c r="AZ24" s="159"/>
      <c r="BA24" s="159"/>
      <c r="BB24" s="159"/>
      <c r="BC24" s="160"/>
    </row>
    <row r="25" spans="1:55" s="161" customFormat="1" ht="45" x14ac:dyDescent="0.2">
      <c r="A25" s="119"/>
      <c r="B25" s="169" t="s">
        <v>28</v>
      </c>
      <c r="C25" s="168">
        <v>800</v>
      </c>
      <c r="D25" s="157"/>
      <c r="E25" s="157" t="s">
        <v>21</v>
      </c>
      <c r="F25" s="167">
        <v>44821</v>
      </c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 t="s">
        <v>27</v>
      </c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60"/>
    </row>
    <row r="26" spans="1:55" s="161" customFormat="1" ht="45" x14ac:dyDescent="0.2">
      <c r="A26" s="119"/>
      <c r="B26" s="169" t="s">
        <v>51</v>
      </c>
      <c r="C26" s="169">
        <v>300</v>
      </c>
      <c r="D26" s="157"/>
      <c r="E26" s="157" t="s">
        <v>21</v>
      </c>
      <c r="F26" s="157" t="s">
        <v>11</v>
      </c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 t="s">
        <v>27</v>
      </c>
      <c r="V26" s="159"/>
      <c r="W26" s="159"/>
      <c r="X26" s="159"/>
      <c r="Y26" s="159"/>
      <c r="Z26" s="159"/>
      <c r="AA26" s="159"/>
      <c r="AB26" s="159"/>
      <c r="AC26" s="159"/>
      <c r="AD26" s="159" t="s">
        <v>27</v>
      </c>
      <c r="AE26" s="159" t="s">
        <v>27</v>
      </c>
      <c r="AF26" s="159" t="s">
        <v>27</v>
      </c>
      <c r="AG26" s="159" t="s">
        <v>27</v>
      </c>
      <c r="AH26" s="159" t="s">
        <v>27</v>
      </c>
      <c r="AI26" s="159" t="s">
        <v>27</v>
      </c>
      <c r="AJ26" s="159" t="s">
        <v>27</v>
      </c>
      <c r="AK26" s="159" t="s">
        <v>27</v>
      </c>
      <c r="AL26" s="159" t="s">
        <v>27</v>
      </c>
      <c r="AM26" s="159" t="s">
        <v>27</v>
      </c>
      <c r="AN26" s="159" t="s">
        <v>27</v>
      </c>
      <c r="AO26" s="159" t="s">
        <v>27</v>
      </c>
      <c r="AP26" s="159" t="s">
        <v>27</v>
      </c>
      <c r="AQ26" s="159" t="s">
        <v>27</v>
      </c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60"/>
    </row>
    <row r="27" spans="1:55" s="161" customFormat="1" ht="15.75" x14ac:dyDescent="0.2">
      <c r="A27" s="119"/>
      <c r="B27" s="170"/>
      <c r="C27" s="170"/>
      <c r="D27" s="157"/>
      <c r="E27" s="157"/>
      <c r="F27" s="157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60"/>
    </row>
    <row r="28" spans="1:55" ht="15.75" x14ac:dyDescent="0.2">
      <c r="A28" s="119"/>
      <c r="B28" s="23"/>
      <c r="C28" s="23"/>
      <c r="D28" s="5"/>
      <c r="E28" s="6"/>
      <c r="F28" s="6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19"/>
    </row>
    <row r="29" spans="1:55" ht="15" x14ac:dyDescent="0.2">
      <c r="A29" s="119"/>
      <c r="B29" s="122" t="s">
        <v>29</v>
      </c>
      <c r="C29" s="122"/>
      <c r="D29" s="122"/>
      <c r="E29" s="123"/>
      <c r="F29" s="43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19"/>
    </row>
    <row r="30" spans="1:55" s="161" customFormat="1" ht="45" x14ac:dyDescent="0.2">
      <c r="A30" s="119"/>
      <c r="B30" s="169" t="s">
        <v>30</v>
      </c>
      <c r="C30" s="169" t="s">
        <v>126</v>
      </c>
      <c r="D30" s="157">
        <v>500</v>
      </c>
      <c r="E30" s="157" t="s">
        <v>21</v>
      </c>
      <c r="F30" s="157" t="s">
        <v>138</v>
      </c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9" t="s">
        <v>27</v>
      </c>
      <c r="AE30" s="159" t="s">
        <v>27</v>
      </c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60"/>
    </row>
    <row r="31" spans="1:55" s="161" customFormat="1" ht="45" x14ac:dyDescent="0.2">
      <c r="A31" s="119"/>
      <c r="B31" s="168" t="s">
        <v>52</v>
      </c>
      <c r="C31" s="168" t="s">
        <v>126</v>
      </c>
      <c r="D31" s="157"/>
      <c r="E31" s="157" t="s">
        <v>21</v>
      </c>
      <c r="F31" s="167">
        <v>44926</v>
      </c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 t="s">
        <v>27</v>
      </c>
      <c r="BC31" s="160"/>
    </row>
    <row r="32" spans="1:55" s="161" customFormat="1" ht="15" x14ac:dyDescent="0.2">
      <c r="A32" s="119"/>
      <c r="B32" s="171" t="s">
        <v>139</v>
      </c>
      <c r="C32" s="157" t="s">
        <v>97</v>
      </c>
      <c r="D32" s="157"/>
      <c r="E32" s="157" t="s">
        <v>140</v>
      </c>
      <c r="F32" s="167">
        <v>44697</v>
      </c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 t="s">
        <v>27</v>
      </c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60"/>
    </row>
    <row r="33" spans="1:55" s="161" customFormat="1" ht="3" customHeight="1" x14ac:dyDescent="0.2">
      <c r="A33" s="136"/>
      <c r="B33" s="172"/>
      <c r="C33" s="172"/>
      <c r="D33" s="157"/>
      <c r="E33" s="157"/>
      <c r="F33" s="157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60"/>
    </row>
    <row r="34" spans="1:55" s="161" customFormat="1" ht="30" x14ac:dyDescent="0.2">
      <c r="A34" s="137"/>
      <c r="B34" s="168" t="s">
        <v>53</v>
      </c>
      <c r="C34" s="168">
        <v>64</v>
      </c>
      <c r="D34" s="171">
        <v>40</v>
      </c>
      <c r="E34" s="157" t="s">
        <v>44</v>
      </c>
      <c r="F34" s="167">
        <v>44658</v>
      </c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 t="s">
        <v>27</v>
      </c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60"/>
    </row>
    <row r="35" spans="1:55" s="161" customFormat="1" ht="30" x14ac:dyDescent="0.2">
      <c r="A35" s="137"/>
      <c r="B35" s="168" t="s">
        <v>54</v>
      </c>
      <c r="C35" s="168">
        <v>64</v>
      </c>
      <c r="D35" s="171">
        <v>40</v>
      </c>
      <c r="E35" s="157" t="s">
        <v>44</v>
      </c>
      <c r="F35" s="167">
        <v>44686</v>
      </c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 t="s">
        <v>27</v>
      </c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60"/>
    </row>
    <row r="36" spans="1:55" s="161" customFormat="1" ht="30" x14ac:dyDescent="0.2">
      <c r="A36" s="137"/>
      <c r="B36" s="168" t="s">
        <v>58</v>
      </c>
      <c r="C36" s="168">
        <v>64</v>
      </c>
      <c r="D36" s="171">
        <v>40</v>
      </c>
      <c r="E36" s="157" t="s">
        <v>44</v>
      </c>
      <c r="F36" s="167">
        <v>44686</v>
      </c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 t="s">
        <v>27</v>
      </c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60"/>
    </row>
    <row r="37" spans="1:55" s="161" customFormat="1" ht="30" x14ac:dyDescent="0.2">
      <c r="A37" s="137"/>
      <c r="B37" s="168" t="s">
        <v>56</v>
      </c>
      <c r="C37" s="168">
        <v>64</v>
      </c>
      <c r="D37" s="171">
        <v>40</v>
      </c>
      <c r="E37" s="157" t="s">
        <v>44</v>
      </c>
      <c r="F37" s="167">
        <v>44727</v>
      </c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 t="s">
        <v>27</v>
      </c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60"/>
    </row>
    <row r="38" spans="1:55" s="161" customFormat="1" ht="30" x14ac:dyDescent="0.2">
      <c r="A38" s="137"/>
      <c r="B38" s="168" t="s">
        <v>59</v>
      </c>
      <c r="C38" s="168">
        <v>64</v>
      </c>
      <c r="D38" s="171">
        <v>40</v>
      </c>
      <c r="E38" s="157" t="s">
        <v>44</v>
      </c>
      <c r="F38" s="167">
        <v>44727</v>
      </c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 t="s">
        <v>27</v>
      </c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60"/>
    </row>
    <row r="39" spans="1:55" s="161" customFormat="1" ht="30" x14ac:dyDescent="0.2">
      <c r="A39" s="137"/>
      <c r="B39" s="168" t="s">
        <v>57</v>
      </c>
      <c r="C39" s="168">
        <v>64</v>
      </c>
      <c r="D39" s="171">
        <v>40</v>
      </c>
      <c r="E39" s="157" t="s">
        <v>44</v>
      </c>
      <c r="F39" s="167">
        <v>44750</v>
      </c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 t="s">
        <v>27</v>
      </c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60"/>
    </row>
    <row r="40" spans="1:55" s="161" customFormat="1" ht="30" x14ac:dyDescent="0.2">
      <c r="A40" s="137"/>
      <c r="B40" s="168" t="s">
        <v>55</v>
      </c>
      <c r="C40" s="168">
        <v>64</v>
      </c>
      <c r="D40" s="171">
        <v>40</v>
      </c>
      <c r="E40" s="157" t="s">
        <v>44</v>
      </c>
      <c r="F40" s="167">
        <v>44750</v>
      </c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 t="s">
        <v>27</v>
      </c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60"/>
    </row>
    <row r="41" spans="1:55" s="161" customFormat="1" ht="30" x14ac:dyDescent="0.2">
      <c r="A41" s="137"/>
      <c r="B41" s="168" t="s">
        <v>60</v>
      </c>
      <c r="C41" s="168">
        <v>64</v>
      </c>
      <c r="D41" s="171">
        <v>40</v>
      </c>
      <c r="E41" s="157" t="s">
        <v>44</v>
      </c>
      <c r="F41" s="157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60"/>
    </row>
    <row r="42" spans="1:55" ht="15" x14ac:dyDescent="0.2">
      <c r="A42" s="137"/>
      <c r="B42" s="37" t="s">
        <v>61</v>
      </c>
      <c r="C42" s="37">
        <v>64</v>
      </c>
      <c r="D42" s="24"/>
      <c r="E42" s="6"/>
      <c r="F42" s="45">
        <v>44784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19"/>
    </row>
    <row r="43" spans="1:55" ht="15" x14ac:dyDescent="0.2">
      <c r="A43" s="137"/>
      <c r="B43" s="37" t="s">
        <v>62</v>
      </c>
      <c r="C43" s="37">
        <v>64</v>
      </c>
      <c r="D43" s="24"/>
      <c r="E43" s="6"/>
      <c r="F43" s="45">
        <v>44784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19"/>
    </row>
    <row r="44" spans="1:55" ht="15" x14ac:dyDescent="0.2">
      <c r="A44" s="137"/>
      <c r="B44" s="37" t="s">
        <v>63</v>
      </c>
      <c r="C44" s="37">
        <v>64</v>
      </c>
      <c r="D44" s="24"/>
      <c r="E44" s="6"/>
      <c r="F44" s="6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19"/>
    </row>
    <row r="45" spans="1:55" ht="15" x14ac:dyDescent="0.2">
      <c r="A45" s="137"/>
      <c r="B45" s="37" t="s">
        <v>64</v>
      </c>
      <c r="C45" s="37">
        <v>6</v>
      </c>
      <c r="D45" s="24"/>
      <c r="E45" s="6"/>
      <c r="F45" s="6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19"/>
    </row>
    <row r="46" spans="1:55" ht="15" x14ac:dyDescent="0.2">
      <c r="A46" s="137"/>
      <c r="B46" s="37" t="s">
        <v>65</v>
      </c>
      <c r="C46" s="37">
        <v>4</v>
      </c>
      <c r="D46" s="24"/>
      <c r="E46" s="6"/>
      <c r="F46" s="6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19"/>
    </row>
    <row r="47" spans="1:55" ht="45" x14ac:dyDescent="0.2">
      <c r="A47" s="137"/>
      <c r="B47" s="36" t="s">
        <v>81</v>
      </c>
      <c r="C47" s="36">
        <v>700</v>
      </c>
      <c r="D47" s="24"/>
      <c r="E47" s="6" t="s">
        <v>21</v>
      </c>
      <c r="F47" s="6" t="s">
        <v>66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 t="s">
        <v>27</v>
      </c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19"/>
    </row>
    <row r="48" spans="1:55" ht="15" x14ac:dyDescent="0.2">
      <c r="A48" s="137"/>
      <c r="B48" s="36" t="s">
        <v>78</v>
      </c>
      <c r="C48" s="36"/>
      <c r="D48" s="24"/>
      <c r="E48" s="6"/>
      <c r="F48" s="6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19"/>
    </row>
    <row r="49" spans="1:55" ht="45" x14ac:dyDescent="0.2">
      <c r="A49" s="137"/>
      <c r="B49" s="36" t="s">
        <v>187</v>
      </c>
      <c r="C49" s="36">
        <v>2102</v>
      </c>
      <c r="D49" s="24"/>
      <c r="E49" s="6" t="s">
        <v>21</v>
      </c>
      <c r="F49" s="45" t="s">
        <v>188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 t="s">
        <v>27</v>
      </c>
      <c r="BA49" s="8"/>
      <c r="BB49" s="8"/>
      <c r="BC49" s="19"/>
    </row>
    <row r="50" spans="1:55" s="161" customFormat="1" ht="45" x14ac:dyDescent="0.2">
      <c r="A50" s="137"/>
      <c r="B50" s="156" t="s">
        <v>151</v>
      </c>
      <c r="C50" s="156"/>
      <c r="D50" s="171"/>
      <c r="E50" s="157" t="s">
        <v>21</v>
      </c>
      <c r="F50" s="173" t="s">
        <v>152</v>
      </c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 t="s">
        <v>27</v>
      </c>
      <c r="V50" s="159" t="s">
        <v>27</v>
      </c>
      <c r="W50" s="159" t="s">
        <v>27</v>
      </c>
      <c r="X50" s="159" t="s">
        <v>27</v>
      </c>
      <c r="Y50" s="159" t="s">
        <v>27</v>
      </c>
      <c r="Z50" s="159" t="s">
        <v>27</v>
      </c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74"/>
    </row>
    <row r="51" spans="1:55" ht="15" x14ac:dyDescent="0.2">
      <c r="A51" s="138"/>
      <c r="B51" s="36" t="s">
        <v>122</v>
      </c>
      <c r="C51" s="36" t="s">
        <v>126</v>
      </c>
      <c r="D51" s="24" t="s">
        <v>97</v>
      </c>
      <c r="E51" s="6" t="s">
        <v>145</v>
      </c>
      <c r="F51" s="83">
        <v>44757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 t="s">
        <v>27</v>
      </c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62"/>
    </row>
    <row r="52" spans="1:55" s="35" customFormat="1" ht="15" customHeight="1" thickBot="1" x14ac:dyDescent="0.25">
      <c r="A52" s="139" t="s">
        <v>31</v>
      </c>
      <c r="B52" s="140"/>
      <c r="C52" s="54"/>
      <c r="D52" s="27"/>
      <c r="E52" s="27"/>
      <c r="F52" s="53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34"/>
    </row>
    <row r="53" spans="1:55" ht="45" x14ac:dyDescent="0.2">
      <c r="A53" s="141"/>
      <c r="B53" s="39" t="s">
        <v>32</v>
      </c>
      <c r="C53" s="39"/>
      <c r="D53" s="22"/>
      <c r="E53" s="6" t="s">
        <v>21</v>
      </c>
      <c r="F53" s="44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20"/>
    </row>
    <row r="54" spans="1:55" s="161" customFormat="1" ht="45" x14ac:dyDescent="0.2">
      <c r="A54" s="142"/>
      <c r="B54" s="175" t="s">
        <v>33</v>
      </c>
      <c r="C54" s="175"/>
      <c r="D54" s="176"/>
      <c r="E54" s="157" t="s">
        <v>21</v>
      </c>
      <c r="F54" s="177" t="s">
        <v>189</v>
      </c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  <c r="AF54" s="178" t="s">
        <v>27</v>
      </c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 t="s">
        <v>27</v>
      </c>
      <c r="AZ54" s="178" t="s">
        <v>27</v>
      </c>
      <c r="BA54" s="178"/>
      <c r="BB54" s="178"/>
      <c r="BC54" s="179"/>
    </row>
    <row r="55" spans="1:55" s="161" customFormat="1" ht="45" x14ac:dyDescent="0.2">
      <c r="A55" s="142"/>
      <c r="B55" s="175" t="s">
        <v>67</v>
      </c>
      <c r="C55" s="180"/>
      <c r="D55" s="176"/>
      <c r="E55" s="157" t="s">
        <v>21</v>
      </c>
      <c r="F55" s="181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9"/>
    </row>
    <row r="56" spans="1:55" s="161" customFormat="1" ht="45" x14ac:dyDescent="0.2">
      <c r="A56" s="142"/>
      <c r="B56" s="175" t="s">
        <v>79</v>
      </c>
      <c r="C56" s="180"/>
      <c r="D56" s="176"/>
      <c r="E56" s="157" t="s">
        <v>21</v>
      </c>
      <c r="F56" s="182">
        <v>44882</v>
      </c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8"/>
      <c r="AC56" s="178"/>
      <c r="AD56" s="178"/>
      <c r="AE56" s="178"/>
      <c r="AF56" s="178"/>
      <c r="AG56" s="178"/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 t="s">
        <v>27</v>
      </c>
      <c r="AW56" s="178"/>
      <c r="AX56" s="178"/>
      <c r="AY56" s="178"/>
      <c r="AZ56" s="178"/>
      <c r="BA56" s="178"/>
      <c r="BB56" s="178"/>
      <c r="BC56" s="179"/>
    </row>
    <row r="57" spans="1:55" s="161" customFormat="1" ht="45.75" thickBot="1" x14ac:dyDescent="0.25">
      <c r="A57" s="142"/>
      <c r="B57" s="175" t="s">
        <v>80</v>
      </c>
      <c r="C57" s="180"/>
      <c r="D57" s="176"/>
      <c r="E57" s="157" t="s">
        <v>21</v>
      </c>
      <c r="F57" s="182" t="s">
        <v>190</v>
      </c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178"/>
      <c r="X57" s="178"/>
      <c r="Y57" s="178"/>
      <c r="Z57" s="178"/>
      <c r="AA57" s="178"/>
      <c r="AB57" s="178"/>
      <c r="AC57" s="178"/>
      <c r="AD57" s="178"/>
      <c r="AE57" s="178"/>
      <c r="AF57" s="178"/>
      <c r="AG57" s="178"/>
      <c r="AH57" s="178"/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 t="s">
        <v>27</v>
      </c>
      <c r="AZ57" s="178" t="s">
        <v>27</v>
      </c>
      <c r="BA57" s="178"/>
      <c r="BB57" s="178"/>
      <c r="BC57" s="179"/>
    </row>
    <row r="58" spans="1:55" ht="15.75" customHeight="1" thickBot="1" x14ac:dyDescent="0.25">
      <c r="A58" s="28"/>
      <c r="B58" s="31" t="s">
        <v>34</v>
      </c>
      <c r="C58" s="56"/>
      <c r="D58" s="28"/>
      <c r="E58" s="143" t="s">
        <v>35</v>
      </c>
      <c r="F58" s="143"/>
      <c r="G58" s="134" t="e">
        <f>(COUNTIF(G4:J49,"E"))/(COUNTIF(G4:J49,"E")+COUNTIF(G4:J49,"P")+COUNTIF(G4:J49,"R"))</f>
        <v>#DIV/0!</v>
      </c>
      <c r="H58" s="135"/>
      <c r="I58" s="135"/>
      <c r="J58" s="135"/>
      <c r="K58" s="134">
        <f>(COUNTIF(K4:N49,"E"))/(COUNTIF(K4:N49,"E")+COUNTIF(K4:N49,"P")+COUNTIF(K4:N49,"R"))</f>
        <v>1</v>
      </c>
      <c r="L58" s="135"/>
      <c r="M58" s="135"/>
      <c r="N58" s="135"/>
      <c r="O58" s="134">
        <f>(COUNTIF(O4:R49,"E"))/(COUNTIF(O4:R49,"E")+COUNTIF(O4:R49,"P")+COUNTIF(O4:R49,"R"))</f>
        <v>1</v>
      </c>
      <c r="P58" s="135"/>
      <c r="Q58" s="135"/>
      <c r="R58" s="135"/>
      <c r="S58" s="134">
        <f>(COUNTIF(S4:V49,"E"))/(COUNTIF(S4:V49,"E")+COUNTIF(S4:V49,"P")+COUNTIF(S4:V49,"R"))</f>
        <v>1</v>
      </c>
      <c r="T58" s="135"/>
      <c r="U58" s="135"/>
      <c r="V58" s="135"/>
      <c r="W58" s="134">
        <f>(COUNTIF(W4:Z49,"E"))/(COUNTIF(W4:Z49,"E")+COUNTIF(W4:Z49,"P")+COUNTIF(W4:Z49,"R"))</f>
        <v>1</v>
      </c>
      <c r="X58" s="135"/>
      <c r="Y58" s="135"/>
      <c r="Z58" s="135"/>
      <c r="AA58" s="134">
        <f>(COUNTIF(AA4:AD49,"E"))/(COUNTIF(AA4:AD49,"E")+COUNTIF(AA4:AD49,"P")+COUNTIF(AA4:AD49,"R"))</f>
        <v>1</v>
      </c>
      <c r="AB58" s="135"/>
      <c r="AC58" s="135"/>
      <c r="AD58" s="135"/>
      <c r="AE58" s="134">
        <f>(COUNTIF(AE4:AH49,"E"))/(COUNTIF(AE4:AH49,"E")+COUNTIF(AE4:AH49,"P")+COUNTIF(AE4:AH49,"R"))</f>
        <v>1</v>
      </c>
      <c r="AF58" s="135"/>
      <c r="AG58" s="135"/>
      <c r="AH58" s="135"/>
      <c r="AI58" s="134">
        <f>(COUNTIF(AI4:AL49,"E"))/(COUNTIF(AI4:AL49,"E")+COUNTIF(AI4:AL49,"P")+COUNTIF(AI4:AL49,"R"))</f>
        <v>1</v>
      </c>
      <c r="AJ58" s="135"/>
      <c r="AK58" s="135"/>
      <c r="AL58" s="135"/>
      <c r="AM58" s="134">
        <f>(COUNTIF(AM4:AP49,"E"))/(COUNTIF(AM4:AP49,"E")+COUNTIF(AM4:AP49,"P")+COUNTIF(AM4:AP49,"R"))</f>
        <v>1</v>
      </c>
      <c r="AN58" s="135"/>
      <c r="AO58" s="135"/>
      <c r="AP58" s="135"/>
      <c r="AQ58" s="134">
        <f>(COUNTIF(AQ4:AT49,"E"))/(COUNTIF(AQ4:AT49,"E")+COUNTIF(AQ4:AT49,"P")+COUNTIF(AQ4:AT49,"R"))</f>
        <v>1</v>
      </c>
      <c r="AR58" s="135"/>
      <c r="AS58" s="135"/>
      <c r="AT58" s="135"/>
      <c r="AU58" s="134">
        <f>(COUNTIF(AU4:AX57,"E"))/(COUNTIF(AU4:AX57,"E")+COUNTIF(AU4:AX57,"P")+COUNTIF(AU4:AX57,"R"))</f>
        <v>1</v>
      </c>
      <c r="AV58" s="135"/>
      <c r="AW58" s="135"/>
      <c r="AX58" s="135"/>
      <c r="AY58" s="134">
        <f>(COUNTIF(AY4:BB49,"E"))/(COUNTIF(AY4:BB49,"E")+COUNTIF(AY4:BB49,"P")+COUNTIF(AY4:BB49,"R"))</f>
        <v>1</v>
      </c>
      <c r="AZ58" s="135"/>
      <c r="BA58" s="135"/>
      <c r="BB58" s="135"/>
      <c r="BC58" s="147">
        <f>SUM(G60:BB60)/(SUM(G59:BB59))</f>
        <v>1</v>
      </c>
    </row>
    <row r="59" spans="1:55" ht="15" customHeight="1" x14ac:dyDescent="0.2">
      <c r="A59" s="28"/>
      <c r="B59" s="32"/>
      <c r="C59" s="56"/>
      <c r="D59" s="28"/>
      <c r="E59" s="144" t="s">
        <v>36</v>
      </c>
      <c r="F59" s="144"/>
      <c r="G59" s="145">
        <f>COUNTIF(G4:J57,"P")+G60+G61</f>
        <v>0</v>
      </c>
      <c r="H59" s="146"/>
      <c r="I59" s="146"/>
      <c r="J59" s="146"/>
      <c r="K59" s="145">
        <f>COUNTIF(K4:N57,"P")+K60+K61</f>
        <v>3</v>
      </c>
      <c r="L59" s="146"/>
      <c r="M59" s="146"/>
      <c r="N59" s="146"/>
      <c r="O59" s="145">
        <f>COUNTIF(O4:R57,"P")+O60+O61</f>
        <v>5</v>
      </c>
      <c r="P59" s="146"/>
      <c r="Q59" s="146"/>
      <c r="R59" s="146"/>
      <c r="S59" s="145">
        <f>COUNTIF(S4:V57,"P")+S60+S61</f>
        <v>3</v>
      </c>
      <c r="T59" s="146"/>
      <c r="U59" s="146"/>
      <c r="V59" s="146"/>
      <c r="W59" s="145">
        <f>COUNTIF(W4:Z57,"P")+W60+W61</f>
        <v>4</v>
      </c>
      <c r="X59" s="146"/>
      <c r="Y59" s="146"/>
      <c r="Z59" s="146"/>
      <c r="AA59" s="145">
        <f>COUNTIF(AA4:AD57,"P")+AA60+AA61</f>
        <v>6</v>
      </c>
      <c r="AB59" s="146"/>
      <c r="AC59" s="146"/>
      <c r="AD59" s="146"/>
      <c r="AE59" s="145">
        <f>COUNTIF(AE4:AH57,"P")+AE60+AE61</f>
        <v>15</v>
      </c>
      <c r="AF59" s="146"/>
      <c r="AG59" s="146"/>
      <c r="AH59" s="146"/>
      <c r="AI59" s="145">
        <f>COUNTIF(AI4:AL57,"P")+AI60+AI61</f>
        <v>16</v>
      </c>
      <c r="AJ59" s="146"/>
      <c r="AK59" s="146"/>
      <c r="AL59" s="146"/>
      <c r="AM59" s="145">
        <f>COUNTIF(AM4:AP57,"P")+AM60+AM61</f>
        <v>10</v>
      </c>
      <c r="AN59" s="146"/>
      <c r="AO59" s="146"/>
      <c r="AP59" s="146"/>
      <c r="AQ59" s="145">
        <f>COUNTIF(AQ4:AT57,"P")+AQ60+AQ61</f>
        <v>6</v>
      </c>
      <c r="AR59" s="146"/>
      <c r="AS59" s="146"/>
      <c r="AT59" s="146"/>
      <c r="AU59" s="145">
        <f>COUNTIF(AU4:AX57,"P")+AU60+AU61</f>
        <v>5</v>
      </c>
      <c r="AV59" s="146"/>
      <c r="AW59" s="146"/>
      <c r="AX59" s="146"/>
      <c r="AY59" s="145">
        <f>COUNTIF(AY4:BB57,"P")+AY60+AY61</f>
        <v>2</v>
      </c>
      <c r="AZ59" s="146"/>
      <c r="BA59" s="146"/>
      <c r="BB59" s="146"/>
      <c r="BC59" s="148"/>
    </row>
    <row r="60" spans="1:55" ht="15" customHeight="1" x14ac:dyDescent="0.2">
      <c r="A60" s="28"/>
      <c r="B60" s="32"/>
      <c r="C60" s="56"/>
      <c r="D60" s="28"/>
      <c r="E60" s="150" t="s">
        <v>37</v>
      </c>
      <c r="F60" s="150"/>
      <c r="G60" s="151">
        <f>COUNTIF(G4:J49,"E")</f>
        <v>0</v>
      </c>
      <c r="H60" s="84"/>
      <c r="I60" s="84"/>
      <c r="J60" s="84"/>
      <c r="K60" s="84">
        <f>COUNTIF(K4:N49,"E")</f>
        <v>3</v>
      </c>
      <c r="L60" s="84"/>
      <c r="M60" s="84"/>
      <c r="N60" s="84"/>
      <c r="O60" s="84">
        <f>COUNTIF(O4:R49,"E")</f>
        <v>5</v>
      </c>
      <c r="P60" s="84"/>
      <c r="Q60" s="84"/>
      <c r="R60" s="84"/>
      <c r="S60" s="84">
        <f>COUNTIF(S4:V49,"E")</f>
        <v>3</v>
      </c>
      <c r="T60" s="84"/>
      <c r="U60" s="84"/>
      <c r="V60" s="84"/>
      <c r="W60" s="84">
        <f>COUNTIF(W4:Z49,"E")</f>
        <v>4</v>
      </c>
      <c r="X60" s="84"/>
      <c r="Y60" s="84"/>
      <c r="Z60" s="84"/>
      <c r="AA60" s="84">
        <f>COUNTIF(AA4:AD49,"E")</f>
        <v>6</v>
      </c>
      <c r="AB60" s="84"/>
      <c r="AC60" s="84"/>
      <c r="AD60" s="84"/>
      <c r="AE60" s="84">
        <f>COUNTIF(AE4:AH57,"E")</f>
        <v>15</v>
      </c>
      <c r="AF60" s="84"/>
      <c r="AG60" s="84"/>
      <c r="AH60" s="84"/>
      <c r="AI60" s="84">
        <f>COUNTIF(AI4:AL57,"E")</f>
        <v>16</v>
      </c>
      <c r="AJ60" s="84"/>
      <c r="AK60" s="84"/>
      <c r="AL60" s="84"/>
      <c r="AM60" s="84">
        <f>COUNTIF(AM4:AP49,"E")</f>
        <v>10</v>
      </c>
      <c r="AN60" s="84"/>
      <c r="AO60" s="84"/>
      <c r="AP60" s="84"/>
      <c r="AQ60" s="84">
        <f>COUNTIF(AQ4:AT49,"E")</f>
        <v>6</v>
      </c>
      <c r="AR60" s="84"/>
      <c r="AS60" s="84"/>
      <c r="AT60" s="84"/>
      <c r="AU60" s="84">
        <f>COUNTIF(AU4:AX57,"E")</f>
        <v>5</v>
      </c>
      <c r="AV60" s="84"/>
      <c r="AW60" s="84"/>
      <c r="AX60" s="84"/>
      <c r="AY60" s="84">
        <f>COUNTIF(AY4:BB49,"E")</f>
        <v>2</v>
      </c>
      <c r="AZ60" s="84"/>
      <c r="BA60" s="84"/>
      <c r="BB60" s="154"/>
      <c r="BC60" s="148"/>
    </row>
    <row r="61" spans="1:55" ht="18.75" thickBot="1" x14ac:dyDescent="0.25">
      <c r="A61" s="28"/>
      <c r="B61" s="33"/>
      <c r="C61" s="56"/>
      <c r="D61" s="28"/>
      <c r="E61" s="86" t="s">
        <v>38</v>
      </c>
      <c r="F61" s="86"/>
      <c r="G61" s="152">
        <f>COUNTIF(G4:J49,"R")</f>
        <v>0</v>
      </c>
      <c r="H61" s="153"/>
      <c r="I61" s="153"/>
      <c r="J61" s="153"/>
      <c r="K61" s="153">
        <f>COUNTIF(K4:N49,"R")</f>
        <v>0</v>
      </c>
      <c r="L61" s="153"/>
      <c r="M61" s="153"/>
      <c r="N61" s="153"/>
      <c r="O61" s="153">
        <f>COUNTIF(O4:R49,"R")</f>
        <v>0</v>
      </c>
      <c r="P61" s="153"/>
      <c r="Q61" s="153"/>
      <c r="R61" s="153"/>
      <c r="S61" s="153">
        <f>COUNTIF(S4:V49,"R")</f>
        <v>0</v>
      </c>
      <c r="T61" s="153"/>
      <c r="U61" s="153"/>
      <c r="V61" s="153"/>
      <c r="W61" s="153">
        <f>COUNTIF(W4:Z49,"R")</f>
        <v>0</v>
      </c>
      <c r="X61" s="153"/>
      <c r="Y61" s="153"/>
      <c r="Z61" s="153"/>
      <c r="AA61" s="153">
        <f>COUNTIF(AA4:AD49,"R")</f>
        <v>0</v>
      </c>
      <c r="AB61" s="153"/>
      <c r="AC61" s="153"/>
      <c r="AD61" s="153"/>
      <c r="AE61" s="153">
        <f>COUNTIF(AE4:AH49,"R")</f>
        <v>0</v>
      </c>
      <c r="AF61" s="153"/>
      <c r="AG61" s="153"/>
      <c r="AH61" s="153"/>
      <c r="AI61" s="153">
        <f>COUNTIF(AI4:AL49,"R")</f>
        <v>0</v>
      </c>
      <c r="AJ61" s="153"/>
      <c r="AK61" s="153"/>
      <c r="AL61" s="153"/>
      <c r="AM61" s="153">
        <f>COUNTIF(AM4:AP49,"R")</f>
        <v>0</v>
      </c>
      <c r="AN61" s="153"/>
      <c r="AO61" s="153"/>
      <c r="AP61" s="153"/>
      <c r="AQ61" s="153">
        <f>COUNTIF(AQ4:AT49,"R")</f>
        <v>0</v>
      </c>
      <c r="AR61" s="153"/>
      <c r="AS61" s="153"/>
      <c r="AT61" s="153"/>
      <c r="AU61" s="153">
        <f>COUNTIF(AU4:AX57,"R")</f>
        <v>0</v>
      </c>
      <c r="AV61" s="153"/>
      <c r="AW61" s="153"/>
      <c r="AX61" s="153"/>
      <c r="AY61" s="153">
        <f>COUNTIF(AY4:BB49,"R")</f>
        <v>0</v>
      </c>
      <c r="AZ61" s="153"/>
      <c r="BA61" s="153"/>
      <c r="BB61" s="155"/>
      <c r="BC61" s="149"/>
    </row>
    <row r="62" spans="1:55" x14ac:dyDescent="0.2">
      <c r="A62" s="28"/>
      <c r="B62" s="28"/>
      <c r="C62" s="28"/>
      <c r="I62" s="15"/>
      <c r="AS62" s="16"/>
      <c r="AT62" s="15"/>
      <c r="AW62" s="16"/>
      <c r="AX62" s="15"/>
      <c r="BA62" s="1"/>
      <c r="BB62" s="14"/>
      <c r="BC62" s="1"/>
    </row>
    <row r="63" spans="1:55" x14ac:dyDescent="0.2">
      <c r="B63" s="14"/>
      <c r="C63" s="14"/>
      <c r="I63" s="15"/>
      <c r="AS63" s="16"/>
      <c r="AT63" s="15"/>
      <c r="AW63" s="16"/>
      <c r="AX63" s="15"/>
      <c r="BA63" s="1"/>
      <c r="BB63" s="14"/>
      <c r="BC63" s="1"/>
    </row>
    <row r="64" spans="1:55" x14ac:dyDescent="0.2">
      <c r="B64" s="1"/>
      <c r="C64" s="1"/>
    </row>
    <row r="65" spans="1:3" x14ac:dyDescent="0.2">
      <c r="B65" s="1"/>
      <c r="C65" s="1"/>
    </row>
    <row r="66" spans="1:3" x14ac:dyDescent="0.2">
      <c r="B66" s="1"/>
      <c r="C66" s="1"/>
    </row>
    <row r="67" spans="1:3" x14ac:dyDescent="0.2">
      <c r="B67" s="1"/>
      <c r="C67" s="1"/>
    </row>
    <row r="71" spans="1:3" ht="15" x14ac:dyDescent="0.25">
      <c r="A71" s="17" t="s">
        <v>39</v>
      </c>
    </row>
    <row r="72" spans="1:3" x14ac:dyDescent="0.2">
      <c r="A72"/>
    </row>
    <row r="73" spans="1:3" x14ac:dyDescent="0.2">
      <c r="A73"/>
    </row>
    <row r="74" spans="1:3" x14ac:dyDescent="0.2">
      <c r="A74"/>
    </row>
    <row r="75" spans="1:3" x14ac:dyDescent="0.2">
      <c r="A75" t="s">
        <v>40</v>
      </c>
    </row>
    <row r="92" spans="4:55" s="13" customFormat="1" x14ac:dyDescent="0.2">
      <c r="D92" s="14"/>
      <c r="E92" s="14"/>
      <c r="F92" s="14"/>
      <c r="G92" s="14"/>
      <c r="H92" s="14"/>
      <c r="I92" s="14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6"/>
      <c r="AU92" s="15"/>
      <c r="AV92" s="15"/>
      <c r="AW92" s="15"/>
      <c r="AX92" s="16"/>
      <c r="AY92" s="15"/>
      <c r="AZ92" s="15"/>
      <c r="BA92" s="15"/>
      <c r="BB92" s="1"/>
      <c r="BC92" s="14"/>
    </row>
    <row r="93" spans="4:55" s="13" customFormat="1" x14ac:dyDescent="0.2">
      <c r="D93" s="14"/>
      <c r="E93" s="14"/>
      <c r="F93" s="14"/>
      <c r="G93" s="14"/>
      <c r="H93" s="14"/>
      <c r="I93" s="14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6"/>
      <c r="AU93" s="15"/>
      <c r="AV93" s="15"/>
      <c r="AW93" s="15"/>
      <c r="AX93" s="16"/>
      <c r="AY93" s="15"/>
      <c r="AZ93" s="15"/>
      <c r="BA93" s="15"/>
      <c r="BB93" s="1"/>
      <c r="BC93" s="14"/>
    </row>
    <row r="94" spans="4:55" s="13" customFormat="1" x14ac:dyDescent="0.2">
      <c r="D94" s="14"/>
      <c r="E94" s="14"/>
      <c r="F94" s="14"/>
      <c r="G94" s="14"/>
      <c r="H94" s="14"/>
      <c r="I94" s="14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6"/>
      <c r="AU94" s="15"/>
      <c r="AV94" s="15"/>
      <c r="AW94" s="15"/>
      <c r="AX94" s="16"/>
      <c r="AY94" s="15"/>
      <c r="AZ94" s="15"/>
      <c r="BA94" s="15"/>
      <c r="BB94" s="1"/>
      <c r="BC94" s="14"/>
    </row>
    <row r="98" spans="2:2" x14ac:dyDescent="0.2">
      <c r="B98" s="13" t="s">
        <v>27</v>
      </c>
    </row>
    <row r="99" spans="2:2" x14ac:dyDescent="0.2">
      <c r="B99" s="13" t="s">
        <v>23</v>
      </c>
    </row>
    <row r="100" spans="2:2" x14ac:dyDescent="0.2">
      <c r="B100" s="13" t="s">
        <v>41</v>
      </c>
    </row>
  </sheetData>
  <dataConsolidate/>
  <mergeCells count="75">
    <mergeCell ref="AI59:AL59"/>
    <mergeCell ref="AM59:AP59"/>
    <mergeCell ref="AQ59:AT59"/>
    <mergeCell ref="E61:F61"/>
    <mergeCell ref="G61:J61"/>
    <mergeCell ref="K61:N61"/>
    <mergeCell ref="O61:R61"/>
    <mergeCell ref="S61:V61"/>
    <mergeCell ref="AI60:AL60"/>
    <mergeCell ref="AM60:AP60"/>
    <mergeCell ref="AQ60:AT60"/>
    <mergeCell ref="W61:Z61"/>
    <mergeCell ref="AA61:AD61"/>
    <mergeCell ref="AE61:AH61"/>
    <mergeCell ref="AI61:AL61"/>
    <mergeCell ref="AM61:AP61"/>
    <mergeCell ref="W60:Z60"/>
    <mergeCell ref="AA60:AD60"/>
    <mergeCell ref="AE60:AH60"/>
    <mergeCell ref="W59:Z59"/>
    <mergeCell ref="AA59:AD59"/>
    <mergeCell ref="AE59:AH59"/>
    <mergeCell ref="E60:F60"/>
    <mergeCell ref="G60:J60"/>
    <mergeCell ref="K60:N60"/>
    <mergeCell ref="O60:R60"/>
    <mergeCell ref="S60:V60"/>
    <mergeCell ref="AM58:AP58"/>
    <mergeCell ref="AQ58:AT58"/>
    <mergeCell ref="AU58:AX58"/>
    <mergeCell ref="AY58:BB58"/>
    <mergeCell ref="BC58:BC61"/>
    <mergeCell ref="AU59:AX59"/>
    <mergeCell ref="AY59:BB59"/>
    <mergeCell ref="AU60:AX60"/>
    <mergeCell ref="AY60:BB60"/>
    <mergeCell ref="AU61:AX61"/>
    <mergeCell ref="AY61:BB61"/>
    <mergeCell ref="AQ61:AT61"/>
    <mergeCell ref="E59:F59"/>
    <mergeCell ref="G59:J59"/>
    <mergeCell ref="K59:N59"/>
    <mergeCell ref="O59:R59"/>
    <mergeCell ref="S59:V59"/>
    <mergeCell ref="AI58:AL58"/>
    <mergeCell ref="A33:A51"/>
    <mergeCell ref="A52:B52"/>
    <mergeCell ref="A53:A57"/>
    <mergeCell ref="E58:F58"/>
    <mergeCell ref="G58:J58"/>
    <mergeCell ref="K58:N58"/>
    <mergeCell ref="O58:R58"/>
    <mergeCell ref="S58:V58"/>
    <mergeCell ref="W58:Z58"/>
    <mergeCell ref="AA58:AD58"/>
    <mergeCell ref="AE58:AH58"/>
    <mergeCell ref="A4:A32"/>
    <mergeCell ref="B4:E4"/>
    <mergeCell ref="B12:E12"/>
    <mergeCell ref="B29:E29"/>
    <mergeCell ref="B1:D2"/>
    <mergeCell ref="E1:BB2"/>
    <mergeCell ref="AI3:AL3"/>
    <mergeCell ref="AM3:AP3"/>
    <mergeCell ref="AQ3:AT3"/>
    <mergeCell ref="AU3:AX3"/>
    <mergeCell ref="AY3:BB3"/>
    <mergeCell ref="BC1:BC2"/>
    <mergeCell ref="G3:J3"/>
    <mergeCell ref="K3:N3"/>
    <mergeCell ref="O3:R3"/>
    <mergeCell ref="S3:V3"/>
    <mergeCell ref="W3:Z3"/>
    <mergeCell ref="AA3:AD3"/>
    <mergeCell ref="AE3:AH3"/>
  </mergeCells>
  <conditionalFormatting sqref="G4:BB31 G32:AZ32 G33:BB57">
    <cfRule type="containsText" dxfId="2" priority="1" stopIfTrue="1" operator="containsText" text="E">
      <formula>NOT(ISERROR(SEARCH("E",G4)))</formula>
    </cfRule>
    <cfRule type="containsText" dxfId="1" priority="2" stopIfTrue="1" operator="containsText" text="R">
      <formula>NOT(ISERROR(SEARCH("R",G4)))</formula>
    </cfRule>
    <cfRule type="containsText" dxfId="0" priority="3" stopIfTrue="1" operator="containsText" text="P">
      <formula>NOT(ISERROR(SEARCH("P",G4)))</formula>
    </cfRule>
  </conditionalFormatting>
  <dataValidations count="1">
    <dataValidation type="list" errorStyle="warning" allowBlank="1" showInputMessage="1" showErrorMessage="1" errorTitle="Entrada no valida" error="Coloque: _x000a_P: Actividad Pendiente por ejecutar_x000a_R: Actividad Reprogramada_x000a_E: Actividad Ejecutada" sqref="G32:AZ32 G33:BB57 D32 G4:BB31" xr:uid="{DFE846FE-5F93-4447-9BEF-A2D93E452BEC}">
      <formula1>$B$98:$B$100</formula1>
    </dataValidation>
  </dataValidations>
  <printOptions horizontalCentered="1"/>
  <pageMargins left="0.27559055118110237" right="0.23622047244094491" top="0.35433070866141736" bottom="0.19685039370078741" header="0.19685039370078741" footer="0.27559055118110237"/>
  <pageSetup scale="4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7" ma:contentTypeDescription="Crear nuevo documento." ma:contentTypeScope="" ma:versionID="4b694cb5ca2596731e80d834bfccdbf0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d37a8f06d6fe344a49c330ecd8307fcc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Elementos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1" ma:displayName="Elementos" ma:format="Dropdown" ma:indexed="true" ma:internalName="Elementos" ma:percentage="FALSE">
      <xsd:simpleType>
        <xsd:restriction base="dms:Number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EC28CBA7-8E7F-4960-B5B1-5D50B1FD2E57}"/>
</file>

<file path=customXml/itemProps2.xml><?xml version="1.0" encoding="utf-8"?>
<ds:datastoreItem xmlns:ds="http://schemas.openxmlformats.org/officeDocument/2006/customXml" ds:itemID="{8BD1A1DA-A827-4C5B-A278-31EAE61722C0}"/>
</file>

<file path=customXml/itemProps3.xml><?xml version="1.0" encoding="utf-8"?>
<ds:datastoreItem xmlns:ds="http://schemas.openxmlformats.org/officeDocument/2006/customXml" ds:itemID="{D7889565-3850-466F-83F1-8EC7556ADF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CAPACITACION</vt:lpstr>
      <vt:lpstr>BIENESTAR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Andres Rueda Gaitan</dc:creator>
  <cp:keywords/>
  <dc:description/>
  <cp:lastModifiedBy>Diana Vanessa Velasco De la Ossa</cp:lastModifiedBy>
  <cp:revision/>
  <dcterms:created xsi:type="dcterms:W3CDTF">2021-11-25T17:00:37Z</dcterms:created>
  <dcterms:modified xsi:type="dcterms:W3CDTF">2023-10-12T17:00:39Z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